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840" tabRatio="940"/>
  </bookViews>
  <sheets>
    <sheet name="VC_čerpání finance" sheetId="7" r:id="rId1"/>
    <sheet name="VC_výsledky" sheetId="8" r:id="rId2"/>
    <sheet name="VC_Konference" sheetId="6" r:id="rId3"/>
    <sheet name="CNT_čerpání finance " sheetId="1" r:id="rId4"/>
    <sheet name="CNT_výsledky" sheetId="5" r:id="rId5"/>
    <sheet name="IET_čerpání finance " sheetId="9" r:id="rId6"/>
    <sheet name="IET_výsledky" sheetId="10" r:id="rId7"/>
    <sheet name="CENET_čerpání finance " sheetId="11" r:id="rId8"/>
    <sheet name="CENET_výsledky" sheetId="12" r:id="rId9"/>
    <sheet name="CPIT_čerpání finance " sheetId="13" r:id="rId10"/>
    <sheet name="CPIT_výsledky" sheetId="14" r:id="rId11"/>
    <sheet name="VEC_čerpání finance " sheetId="15" r:id="rId12"/>
    <sheet name="VEC_výsledky" sheetId="16" r:id="rId13"/>
    <sheet name="IT4I_čerpání finance " sheetId="17" r:id="rId14"/>
    <sheet name="IT4I_výsledky" sheetId="18" r:id="rId15"/>
  </sheets>
  <definedNames>
    <definedName name="_xlnm.Print_Titles" localSheetId="7">'CENET_čerpání finance '!$4:$4</definedName>
    <definedName name="_xlnm.Print_Titles" localSheetId="3">'CNT_čerpání finance '!$4:$4</definedName>
    <definedName name="_xlnm.Print_Titles" localSheetId="9">'CPIT_čerpání finance '!$4:$4</definedName>
    <definedName name="_xlnm.Print_Titles" localSheetId="5">'IET_čerpání finance '!$4:$4</definedName>
    <definedName name="_xlnm.Print_Titles" localSheetId="13">'IT4I_čerpání finance '!$4:$4</definedName>
    <definedName name="_xlnm.Print_Titles" localSheetId="0">'VC_čerpání finance'!$4:$4</definedName>
    <definedName name="_xlnm.Print_Titles" localSheetId="11">'VEC_čerpání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8" l="1"/>
  <c r="O56" i="8" l="1"/>
  <c r="P56" i="8"/>
  <c r="O57" i="8"/>
  <c r="P57" i="8"/>
  <c r="O58" i="8"/>
  <c r="P58" i="8"/>
  <c r="O59" i="8"/>
  <c r="P59" i="8"/>
  <c r="O60" i="8"/>
  <c r="P60" i="8"/>
  <c r="O61" i="8"/>
  <c r="P61" i="8"/>
  <c r="N30" i="8"/>
  <c r="O30" i="8"/>
  <c r="P30" i="8"/>
  <c r="Q30" i="8"/>
  <c r="N31" i="8"/>
  <c r="O31" i="8"/>
  <c r="P31" i="8"/>
  <c r="Q31" i="8"/>
  <c r="N32" i="8"/>
  <c r="O32" i="8"/>
  <c r="P32" i="8"/>
  <c r="Q32" i="8"/>
  <c r="N33" i="8"/>
  <c r="O33" i="8"/>
  <c r="P33" i="8"/>
  <c r="Q33" i="8"/>
  <c r="N34" i="8"/>
  <c r="O34" i="8"/>
  <c r="P34" i="8"/>
  <c r="Q34" i="8"/>
  <c r="O29" i="8"/>
  <c r="P29" i="8"/>
  <c r="Q29" i="8"/>
  <c r="P37" i="18"/>
  <c r="O37" i="18"/>
  <c r="P18" i="18"/>
  <c r="O18" i="18"/>
  <c r="B56" i="8" l="1"/>
  <c r="C56" i="8"/>
  <c r="D56" i="8"/>
  <c r="E56" i="8"/>
  <c r="F56" i="8"/>
  <c r="G56" i="8"/>
  <c r="H56" i="8"/>
  <c r="I56" i="8"/>
  <c r="J56" i="8"/>
  <c r="K56" i="8"/>
  <c r="L56" i="8"/>
  <c r="M56" i="8"/>
  <c r="N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A57" i="8"/>
  <c r="A58" i="8"/>
  <c r="A59" i="8"/>
  <c r="A60" i="8"/>
  <c r="A61" i="8"/>
  <c r="A56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B30" i="8"/>
  <c r="C30" i="8"/>
  <c r="D30" i="8"/>
  <c r="E30" i="8"/>
  <c r="F30" i="8"/>
  <c r="G30" i="8"/>
  <c r="H30" i="8"/>
  <c r="I30" i="8"/>
  <c r="J30" i="8"/>
  <c r="K30" i="8"/>
  <c r="L30" i="8"/>
  <c r="M30" i="8"/>
  <c r="B31" i="8"/>
  <c r="C31" i="8"/>
  <c r="D31" i="8"/>
  <c r="E31" i="8"/>
  <c r="F31" i="8"/>
  <c r="G31" i="8"/>
  <c r="H31" i="8"/>
  <c r="I31" i="8"/>
  <c r="J31" i="8"/>
  <c r="K31" i="8"/>
  <c r="L31" i="8"/>
  <c r="M31" i="8"/>
  <c r="B32" i="8"/>
  <c r="C32" i="8"/>
  <c r="D32" i="8"/>
  <c r="E32" i="8"/>
  <c r="F32" i="8"/>
  <c r="G32" i="8"/>
  <c r="H32" i="8"/>
  <c r="I32" i="8"/>
  <c r="J32" i="8"/>
  <c r="K32" i="8"/>
  <c r="L32" i="8"/>
  <c r="M32" i="8"/>
  <c r="B33" i="8"/>
  <c r="C33" i="8"/>
  <c r="D33" i="8"/>
  <c r="E33" i="8"/>
  <c r="F33" i="8"/>
  <c r="G33" i="8"/>
  <c r="H33" i="8"/>
  <c r="I33" i="8"/>
  <c r="J33" i="8"/>
  <c r="K33" i="8"/>
  <c r="L33" i="8"/>
  <c r="M33" i="8"/>
  <c r="B34" i="8"/>
  <c r="C34" i="8"/>
  <c r="D34" i="8"/>
  <c r="E34" i="8"/>
  <c r="F34" i="8"/>
  <c r="G34" i="8"/>
  <c r="H34" i="8"/>
  <c r="I34" i="8"/>
  <c r="J34" i="8"/>
  <c r="K34" i="8"/>
  <c r="L34" i="8"/>
  <c r="M34" i="8"/>
  <c r="A29" i="8"/>
  <c r="A30" i="8"/>
  <c r="A31" i="8"/>
  <c r="A32" i="8"/>
  <c r="A33" i="8"/>
  <c r="A34" i="8"/>
  <c r="M30" i="7"/>
  <c r="B29" i="7"/>
  <c r="C29" i="7"/>
  <c r="D29" i="7"/>
  <c r="E29" i="7"/>
  <c r="F29" i="7"/>
  <c r="G29" i="7"/>
  <c r="H29" i="7"/>
  <c r="I29" i="7"/>
  <c r="J29" i="7"/>
  <c r="K29" i="7"/>
  <c r="L29" i="7"/>
  <c r="M29" i="7"/>
  <c r="B30" i="7"/>
  <c r="C30" i="7"/>
  <c r="D30" i="7"/>
  <c r="E30" i="7"/>
  <c r="F30" i="7"/>
  <c r="G30" i="7"/>
  <c r="H30" i="7"/>
  <c r="I30" i="7"/>
  <c r="J30" i="7"/>
  <c r="K30" i="7"/>
  <c r="L30" i="7"/>
  <c r="B31" i="7"/>
  <c r="C31" i="7"/>
  <c r="D31" i="7"/>
  <c r="E31" i="7"/>
  <c r="F31" i="7"/>
  <c r="G31" i="7"/>
  <c r="H31" i="7"/>
  <c r="I31" i="7"/>
  <c r="J31" i="7"/>
  <c r="K31" i="7"/>
  <c r="L31" i="7"/>
  <c r="M31" i="7"/>
  <c r="B32" i="7"/>
  <c r="C32" i="7"/>
  <c r="D32" i="7"/>
  <c r="E32" i="7"/>
  <c r="F32" i="7"/>
  <c r="G32" i="7"/>
  <c r="H32" i="7"/>
  <c r="I32" i="7"/>
  <c r="J32" i="7"/>
  <c r="K32" i="7"/>
  <c r="L32" i="7"/>
  <c r="M32" i="7"/>
  <c r="B33" i="7"/>
  <c r="C33" i="7"/>
  <c r="D33" i="7"/>
  <c r="E33" i="7"/>
  <c r="F33" i="7"/>
  <c r="G33" i="7"/>
  <c r="H33" i="7"/>
  <c r="I33" i="7"/>
  <c r="J33" i="7"/>
  <c r="K33" i="7"/>
  <c r="L33" i="7"/>
  <c r="M33" i="7"/>
  <c r="B34" i="7"/>
  <c r="C34" i="7"/>
  <c r="D34" i="7"/>
  <c r="E34" i="7"/>
  <c r="F34" i="7"/>
  <c r="G34" i="7"/>
  <c r="H34" i="7"/>
  <c r="I34" i="7"/>
  <c r="J34" i="7"/>
  <c r="K34" i="7"/>
  <c r="L34" i="7"/>
  <c r="M34" i="7"/>
  <c r="B35" i="7"/>
  <c r="C35" i="7"/>
  <c r="D35" i="7"/>
  <c r="E35" i="7"/>
  <c r="F35" i="7"/>
  <c r="G35" i="7"/>
  <c r="H35" i="7"/>
  <c r="I35" i="7"/>
  <c r="J35" i="7"/>
  <c r="K35" i="7"/>
  <c r="L35" i="7"/>
  <c r="M35" i="7"/>
  <c r="A30" i="7"/>
  <c r="A31" i="7"/>
  <c r="A32" i="7"/>
  <c r="A33" i="7"/>
  <c r="A34" i="7"/>
  <c r="A35" i="7"/>
  <c r="A29" i="7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L16" i="17"/>
  <c r="K16" i="17"/>
  <c r="J16" i="17"/>
  <c r="I16" i="17"/>
  <c r="H16" i="17"/>
  <c r="G16" i="17"/>
  <c r="F16" i="17"/>
  <c r="E16" i="17"/>
  <c r="D16" i="17"/>
  <c r="B55" i="8" l="1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A55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A54" i="8"/>
  <c r="A52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A5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B43" i="8"/>
  <c r="A44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A45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A46" i="8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A47" i="8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A48" i="8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A49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A50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A51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A43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A26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A24" i="8"/>
  <c r="Q20" i="8"/>
  <c r="Q21" i="8"/>
  <c r="Q22" i="8"/>
  <c r="Q23" i="8"/>
  <c r="Q19" i="8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A19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A18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A17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A7" i="8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B26" i="7"/>
  <c r="C26" i="7"/>
  <c r="D26" i="7"/>
  <c r="E26" i="7"/>
  <c r="F26" i="7"/>
  <c r="G26" i="7"/>
  <c r="H26" i="7"/>
  <c r="I26" i="7"/>
  <c r="J26" i="7"/>
  <c r="K26" i="7"/>
  <c r="L26" i="7"/>
  <c r="M26" i="7"/>
  <c r="A26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B22" i="7"/>
  <c r="C22" i="7"/>
  <c r="D22" i="7"/>
  <c r="E22" i="7"/>
  <c r="F22" i="7"/>
  <c r="G22" i="7"/>
  <c r="H22" i="7"/>
  <c r="I22" i="7"/>
  <c r="J22" i="7"/>
  <c r="K22" i="7"/>
  <c r="L22" i="7"/>
  <c r="M22" i="7"/>
  <c r="A22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B17" i="7"/>
  <c r="C17" i="7"/>
  <c r="D17" i="7"/>
  <c r="E17" i="7"/>
  <c r="F17" i="7"/>
  <c r="G17" i="7"/>
  <c r="H17" i="7"/>
  <c r="I17" i="7"/>
  <c r="J17" i="7"/>
  <c r="K17" i="7"/>
  <c r="L17" i="7"/>
  <c r="M17" i="7"/>
  <c r="A17" i="7"/>
  <c r="B16" i="7"/>
  <c r="C16" i="7"/>
  <c r="D16" i="7"/>
  <c r="E16" i="7"/>
  <c r="F16" i="7"/>
  <c r="G16" i="7"/>
  <c r="H16" i="7"/>
  <c r="I16" i="7"/>
  <c r="J16" i="7"/>
  <c r="K16" i="7"/>
  <c r="L16" i="7"/>
  <c r="M16" i="7"/>
  <c r="A16" i="7"/>
  <c r="A6" i="7"/>
  <c r="B6" i="7"/>
  <c r="C6" i="7"/>
  <c r="D6" i="7"/>
  <c r="E6" i="7"/>
  <c r="F6" i="7"/>
  <c r="G6" i="7"/>
  <c r="H6" i="7"/>
  <c r="I6" i="7"/>
  <c r="J6" i="7"/>
  <c r="K6" i="7"/>
  <c r="L6" i="7"/>
  <c r="M6" i="7"/>
  <c r="A7" i="7"/>
  <c r="B7" i="7"/>
  <c r="C7" i="7"/>
  <c r="D7" i="7"/>
  <c r="E7" i="7"/>
  <c r="F7" i="7"/>
  <c r="G7" i="7"/>
  <c r="H7" i="7"/>
  <c r="I7" i="7"/>
  <c r="J7" i="7"/>
  <c r="K7" i="7"/>
  <c r="L7" i="7"/>
  <c r="M7" i="7"/>
  <c r="A8" i="7"/>
  <c r="B8" i="7"/>
  <c r="C8" i="7"/>
  <c r="D8" i="7"/>
  <c r="E8" i="7"/>
  <c r="F8" i="7"/>
  <c r="G8" i="7"/>
  <c r="H8" i="7"/>
  <c r="I8" i="7"/>
  <c r="J8" i="7"/>
  <c r="K8" i="7"/>
  <c r="L8" i="7"/>
  <c r="M8" i="7"/>
  <c r="A9" i="7"/>
  <c r="B9" i="7"/>
  <c r="C9" i="7"/>
  <c r="D9" i="7"/>
  <c r="E9" i="7"/>
  <c r="F9" i="7"/>
  <c r="G9" i="7"/>
  <c r="H9" i="7"/>
  <c r="I9" i="7"/>
  <c r="J9" i="7"/>
  <c r="K9" i="7"/>
  <c r="L9" i="7"/>
  <c r="M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B5" i="7"/>
  <c r="C5" i="7"/>
  <c r="D5" i="7"/>
  <c r="E5" i="7"/>
  <c r="F5" i="7"/>
  <c r="G5" i="7"/>
  <c r="H5" i="7"/>
  <c r="I5" i="7"/>
  <c r="J5" i="7"/>
  <c r="K5" i="7"/>
  <c r="L5" i="7"/>
  <c r="M5" i="7"/>
  <c r="A5" i="7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L16" i="15"/>
  <c r="K16" i="15"/>
  <c r="J16" i="15"/>
  <c r="I16" i="15"/>
  <c r="H16" i="15"/>
  <c r="G16" i="15"/>
  <c r="F16" i="15"/>
  <c r="E16" i="15"/>
  <c r="D16" i="15"/>
  <c r="P37" i="14" l="1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L16" i="13"/>
  <c r="K16" i="13"/>
  <c r="J16" i="13"/>
  <c r="I16" i="13"/>
  <c r="H16" i="13"/>
  <c r="G16" i="13"/>
  <c r="F16" i="13"/>
  <c r="E16" i="13"/>
  <c r="D16" i="13"/>
  <c r="P37" i="12" l="1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L16" i="11"/>
  <c r="K16" i="11"/>
  <c r="J16" i="11"/>
  <c r="I16" i="11"/>
  <c r="H16" i="11"/>
  <c r="G16" i="11"/>
  <c r="F16" i="11"/>
  <c r="E16" i="11"/>
  <c r="D16" i="11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L16" i="9"/>
  <c r="K16" i="9"/>
  <c r="J16" i="9"/>
  <c r="I16" i="9"/>
  <c r="H16" i="9"/>
  <c r="G16" i="9"/>
  <c r="F16" i="9"/>
  <c r="E16" i="9"/>
  <c r="D16" i="9"/>
  <c r="P68" i="8" l="1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L36" i="7"/>
  <c r="K36" i="7"/>
  <c r="J36" i="7"/>
  <c r="I36" i="7"/>
  <c r="H36" i="7"/>
  <c r="G36" i="7"/>
  <c r="F36" i="7"/>
  <c r="E36" i="7"/>
  <c r="D36" i="7"/>
  <c r="L16" i="1" l="1"/>
  <c r="H18" i="5"/>
  <c r="C35" i="5"/>
  <c r="C18" i="5"/>
  <c r="K16" i="1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B35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sharedStrings.xml><?xml version="1.0" encoding="utf-8"?>
<sst xmlns="http://schemas.openxmlformats.org/spreadsheetml/2006/main" count="653" uniqueCount="161">
  <si>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</si>
  <si>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</si>
  <si>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</si>
  <si>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</si>
  <si>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</si>
  <si>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</si>
  <si>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</si>
  <si>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</si>
  <si>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</si>
  <si>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</si>
  <si>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</si>
  <si>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</si>
  <si>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</si>
  <si>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</si>
  <si>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</si>
  <si>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</si>
  <si>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</si>
  <si>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</si>
  <si>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</si>
  <si>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</si>
  <si>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</si>
  <si>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</si>
  <si>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</si>
  <si>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</si>
  <si>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</si>
  <si>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</si>
  <si>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</si>
  <si>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</si>
  <si>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</si>
  <si>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</si>
  <si>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</si>
  <si>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</si>
  <si>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</si>
  <si>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</si>
  <si>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</si>
  <si>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</si>
  <si>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</si>
  <si>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</si>
  <si>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</si>
  <si>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</si>
  <si>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</si>
  <si>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</si>
  <si>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</si>
  <si>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</si>
  <si>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</si>
  <si>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</si>
  <si>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</si>
  <si>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</si>
  <si>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</si>
  <si>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</si>
  <si>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</si>
  <si>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</si>
  <si>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>SP2019/23</t>
  </si>
  <si>
    <t>Vývoj biokompatibilních nanokompozitních materiálů s antimikrobiálními účinky</t>
  </si>
  <si>
    <t>doc. Ing. Daniela Plachá, Ph.D.</t>
  </si>
  <si>
    <t>31.12.2019</t>
  </si>
  <si>
    <t>SP2019/9</t>
  </si>
  <si>
    <t>Studium a vývoj pokročilých nanostrukturovaných spin laserů</t>
  </si>
  <si>
    <t>Ing. Tibor Fördös, Ph.D.</t>
  </si>
  <si>
    <t>SP2019/70</t>
  </si>
  <si>
    <t>Příjem nanočástic rostlinou a jejich distribuce v rostlinném organismu</t>
  </si>
  <si>
    <t>Mgr. Oldřich Motyka, Ph.D.</t>
  </si>
  <si>
    <t>31. 12. 2019</t>
  </si>
  <si>
    <t>SP2019/31</t>
  </si>
  <si>
    <t>Povrchově modifikované nanostruktury</t>
  </si>
  <si>
    <t>Jonáš Tokarský</t>
  </si>
  <si>
    <t>SP2019/24</t>
  </si>
  <si>
    <t>Hybridní a biodegradabilní jílové nanokompozitní materiály</t>
  </si>
  <si>
    <t>Ing. Karla Čech Barabaszová, Ph.D.</t>
  </si>
  <si>
    <t>SP2019/30</t>
  </si>
  <si>
    <t>Použití upravených křemičitanů a hlinitokřemičitanů jako nanoreaktorů pro organické reakce II</t>
  </si>
  <si>
    <t>Mgr. Iveta Martausová, Ph.D.</t>
  </si>
  <si>
    <t>SP 2019/75</t>
  </si>
  <si>
    <t>Příprava kompozitního materiálu na bázi polymer/kovové nanočástice II</t>
  </si>
  <si>
    <t>01-07 Ing. Zuzana Konvičková; 08-12 prof. Jana Seidlerová</t>
  </si>
  <si>
    <t>Bc. Zuzana Vilamová: 3. místo v studentské posterové sekci konference NanoOstrava 2019, květen 2019, Ostrava</t>
  </si>
  <si>
    <t>SP2019/39</t>
  </si>
  <si>
    <t>Vývoj, konstrukce a testování reaktoru pro kontinuální in-situ měření sorpce a fotokatalýzy plynných polutantů metodou hmotnostní spektrometrie</t>
  </si>
  <si>
    <t>Ing. Ladislav Svoboda, Ph.D.</t>
  </si>
  <si>
    <t>SP2019/88</t>
  </si>
  <si>
    <t>Modelování holografických difrakčních struktur</t>
  </si>
  <si>
    <t>Tomáš Kohut</t>
  </si>
  <si>
    <t>SP2019/50</t>
  </si>
  <si>
    <t>Kompozitní tenké vrstvy s nanoplnivy</t>
  </si>
  <si>
    <t xml:space="preserve"> doc. Ing. Gražyna Simha Martynková, Ph.D.</t>
  </si>
  <si>
    <t xml:space="preserve"> SP2019/92 </t>
  </si>
  <si>
    <t>Materiály pro terahertzovou a infračervenou fotoniku</t>
  </si>
  <si>
    <t>Martin Mičica</t>
  </si>
  <si>
    <t>SP2019/92</t>
  </si>
  <si>
    <t>IET</t>
  </si>
  <si>
    <t>SP2019/91</t>
  </si>
  <si>
    <t>Termické zpracování odpadů a ochrana životního prostředí V</t>
  </si>
  <si>
    <t>prof. Ing. Lucie Obalová, Ph.D.</t>
  </si>
  <si>
    <t>SP2019/35</t>
  </si>
  <si>
    <t>Identifikace podílu spalovacích procesů na základě složení street dust</t>
  </si>
  <si>
    <t>Ing. Marek Kucbel, Ph.D.</t>
  </si>
  <si>
    <t>SP2019/164</t>
  </si>
  <si>
    <t>Energetické využití kalů z čistíren odpadních vod</t>
  </si>
  <si>
    <t>Ing. Michal STÁŇA, Ph.D.</t>
  </si>
  <si>
    <t>SP2019/115</t>
  </si>
  <si>
    <t xml:space="preserve">Výzkum v oblasti optimalizovaného návrhu dopravních a skladovacích procesů s užitím zkušebních zařízení a simulačních technik </t>
  </si>
  <si>
    <t>Ing. Lucie Jezerská, Ph.D.</t>
  </si>
  <si>
    <t>SP2019/160</t>
  </si>
  <si>
    <t>Využití odplynu ze zinkovny v KGJ.</t>
  </si>
  <si>
    <t>Ing. Jaroslav Frantík, Ph.D.</t>
  </si>
  <si>
    <t>SP2019/159</t>
  </si>
  <si>
    <t>Výzkum v oblasti technologií a komponent pro smart grids II</t>
  </si>
  <si>
    <t>prof. Ing. Stanislav Mišák, Ph.D.</t>
  </si>
  <si>
    <t>Vyhodnocení SGS za rok 2019 - výstupy realizované (předkládané do RIV)</t>
  </si>
  <si>
    <t>Jrec</t>
  </si>
  <si>
    <t>Vyhodnocení SGS za rok 2019 - čekající na zařazení (2019/2020)</t>
  </si>
  <si>
    <t>SP2019/55</t>
  </si>
  <si>
    <t>Research on Mechanical propeties of High Volume Phosphorus Slag Cement Materials</t>
  </si>
  <si>
    <t>Ing. Jiří Koktan</t>
  </si>
  <si>
    <t>31.12.2020</t>
  </si>
  <si>
    <t>SP2019/56</t>
  </si>
  <si>
    <t>Účinnost běžných respiračních ochranných prostředků proti pevným částicím v pracovním prostředí a současně výzkum nitrát-aminokyselinového procesu vedoucího k tvorbě nanočástic oxidů lanthanidů</t>
  </si>
  <si>
    <t>Ing. Ľubomíra Kuzniková</t>
  </si>
  <si>
    <t>SP2019/57</t>
  </si>
  <si>
    <t>Vliv tloušťky základního materiálu na mechanické vlastnosti svarových spojů</t>
  </si>
  <si>
    <t>prof. Ing. Bohumír Strnadel, DrSc.</t>
  </si>
  <si>
    <t>SP2019/58</t>
  </si>
  <si>
    <t>Studium vlivu proměnlivosti cyklu na šíření únavových trhlin</t>
  </si>
  <si>
    <t>VEC</t>
  </si>
  <si>
    <t>SP2019/83</t>
  </si>
  <si>
    <t>Sledování provozních parametrů malého spalovacího zařízení a stanovení jejich vlivu na kondenzaci vody ve spalinové cestě</t>
  </si>
  <si>
    <t>Horák Jiří Ing., Ph.D</t>
  </si>
  <si>
    <t>SP2019/89</t>
  </si>
  <si>
    <t>Výzkum procesů konverze paliv a využití odpadního tepla v rámci palivoenergetických technologických komplexů</t>
  </si>
  <si>
    <t>Skřínský Jan Ing., Ph.D.</t>
  </si>
  <si>
    <t>SP2019/116</t>
  </si>
  <si>
    <t>Interference metod snižování emisí škodlivých látek</t>
  </si>
  <si>
    <t>Borovec Karel Ing., Ph.D</t>
  </si>
  <si>
    <t>CNT</t>
  </si>
  <si>
    <t>CENET</t>
  </si>
  <si>
    <t>CPIT</t>
  </si>
  <si>
    <t>SP2019/151</t>
  </si>
  <si>
    <t>Nekoherentní jevy ve vrstevnatých strukturách s laterální periodicitou</t>
  </si>
  <si>
    <t>Ing. Přemysl Ciompa</t>
  </si>
  <si>
    <t>SP2019/110</t>
  </si>
  <si>
    <t>Pokročilé optické modelování materiálů a multiúrovňově modulovaných nanostruktur</t>
  </si>
  <si>
    <t>Halagačka Lukáš Ing., Ph.D.</t>
  </si>
  <si>
    <t>SP2019/125</t>
  </si>
  <si>
    <t>Radek Halfar</t>
  </si>
  <si>
    <t>SP2019/108</t>
  </si>
  <si>
    <t>Extension of HPC platforms for executing scientific pipelines</t>
  </si>
  <si>
    <t>Ing. Jan Křenek</t>
  </si>
  <si>
    <t>SP2019/162</t>
  </si>
  <si>
    <t>Internacionalizace doktorského vzdělávání v oblasti molekulové fyziky II</t>
  </si>
  <si>
    <t>Martin Mrovec</t>
  </si>
  <si>
    <t xml:space="preserve">SP2019/59 </t>
  </si>
  <si>
    <t>Výzkum infrastruktury a vývoj HPC knihoven a nástrojů</t>
  </si>
  <si>
    <t>Ondřej Vysocký</t>
  </si>
  <si>
    <t>SP2019/97</t>
  </si>
  <si>
    <t>Nasazení HPC pro řešení problémů inženýrské praxe / Using HPC to Solve Engineering Problems</t>
  </si>
  <si>
    <t>Filip Zaoral</t>
  </si>
  <si>
    <t>Best poster award, Martin Golasowski, EuroHPC Summit week 2019, 13-17.5.2019 Poznaň</t>
  </si>
  <si>
    <t>(1) Příspěvek Ing. Filipa Zaorala na konferenci Applied Mechanics 2019 v Ostravici získal ocenění za nejlepší prezentaci a (2) diplomová práce Ing. Petra Zondlaka získala v soutěži Cena prof. Jaroslava Buchara 3. místo</t>
  </si>
  <si>
    <t>Aplikace kvantifikačních a kvalifikačních nástrojů dynamických systémů
nástrojů dynamických systémů</t>
  </si>
  <si>
    <t>IT4I</t>
  </si>
  <si>
    <t>Výzkumná centra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</si>
</sst>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3" formatCode="_-* #,##0.00\ _K_č_-;\-* #,##0.00\ _K_č_-;_-* &quot;-&quot;??\ _K_č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B6EAB6"/>
        <bgColor rgb="FFC6EFCE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48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8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18" fillId="0" borderId="42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43" xfId="9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Border="1" applyAlignment="1">
      <alignment horizontal="right" vertical="center"/>
    </xf>
    <xf numFmtId="0" fontId="15" fillId="0" borderId="6" xfId="0" applyFont="1" applyBorder="1" applyAlignment="1" applyProtection="1">
      <alignment horizontal="right" vertical="center" wrapText="1"/>
      <protection locked="0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3" borderId="47" xfId="0" applyFont="1" applyFill="1" applyBorder="1" applyAlignment="1">
      <alignment vertical="center" wrapText="1"/>
    </xf>
    <xf numFmtId="0" fontId="5" fillId="3" borderId="46" xfId="0" applyFont="1" applyFill="1" applyBorder="1" applyAlignment="1">
      <alignment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right" vertical="center" wrapText="1"/>
      <protection locked="0"/>
    </xf>
    <xf numFmtId="0" fontId="5" fillId="3" borderId="45" xfId="0" applyFont="1" applyFill="1" applyBorder="1" applyAlignment="1">
      <alignment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42" xfId="9" applyBorder="1" applyAlignment="1">
      <alignment horizontal="right" vertical="center"/>
    </xf>
    <xf numFmtId="0" fontId="18" fillId="0" borderId="43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7" xfId="0" applyFont="1" applyBorder="1" applyAlignment="1" applyProtection="1">
      <alignment horizontal="right" vertical="center" wrapText="1"/>
      <protection locked="0"/>
    </xf>
    <xf numFmtId="0" fontId="13" fillId="0" borderId="24" xfId="0" applyFont="1" applyBorder="1" applyAlignment="1">
      <alignment horizontal="right" vertical="center"/>
    </xf>
    <xf numFmtId="6" fontId="5" fillId="0" borderId="23" xfId="0" applyNumberFormat="1" applyFont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9" borderId="16" xfId="0" applyFont="1" applyFill="1" applyBorder="1" applyAlignment="1" applyProtection="1">
      <alignment horizontal="center" vertical="center"/>
      <protection locked="0"/>
    </xf>
    <xf numFmtId="49" fontId="2" fillId="9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0" borderId="16" xfId="0" applyNumberFormat="1" applyFont="1" applyBorder="1" applyAlignment="1">
      <alignment vertical="center"/>
    </xf>
    <xf numFmtId="0" fontId="5" fillId="0" borderId="23" xfId="0" applyNumberFormat="1" applyFont="1" applyBorder="1" applyAlignment="1">
      <alignment vertical="center"/>
    </xf>
    <xf numFmtId="1" fontId="5" fillId="0" borderId="16" xfId="0" applyNumberFormat="1" applyFont="1" applyBorder="1" applyAlignment="1">
      <alignment vertical="center"/>
    </xf>
    <xf numFmtId="0" fontId="5" fillId="3" borderId="50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0" fillId="0" borderId="25" xfId="0" applyBorder="1" applyAlignment="1">
      <alignment vertical="center"/>
    </xf>
    <xf numFmtId="0" fontId="5" fillId="0" borderId="55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3" borderId="58" xfId="0" applyFont="1" applyFill="1" applyBorder="1" applyAlignment="1">
      <alignment vertical="center" wrapText="1"/>
    </xf>
    <xf numFmtId="0" fontId="5" fillId="3" borderId="59" xfId="0" applyFont="1" applyFill="1" applyBorder="1" applyAlignment="1">
      <alignment vertical="center" wrapText="1"/>
    </xf>
    <xf numFmtId="0" fontId="12" fillId="3" borderId="4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5" fillId="0" borderId="34" xfId="0" applyFont="1" applyBorder="1" applyAlignment="1" applyProtection="1">
      <alignment vertical="center"/>
      <protection locked="0"/>
    </xf>
    <xf numFmtId="49" fontId="2" fillId="0" borderId="35" xfId="0" applyNumberFormat="1" applyFont="1" applyBorder="1" applyAlignment="1">
      <alignment horizontal="center" vertical="center" wrapText="1"/>
    </xf>
    <xf numFmtId="0" fontId="24" fillId="0" borderId="6" xfId="0" applyFont="1" applyBorder="1" applyAlignment="1" applyProtection="1">
      <alignment vertical="center"/>
      <protection locked="0"/>
    </xf>
    <xf numFmtId="14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6" fillId="10" borderId="7" xfId="0" applyFont="1" applyFill="1" applyBorder="1" applyAlignment="1">
      <alignment vertical="center" wrapText="1"/>
    </xf>
    <xf numFmtId="0" fontId="26" fillId="10" borderId="6" xfId="0" applyFont="1" applyFill="1" applyBorder="1" applyAlignment="1">
      <alignment vertical="center" wrapText="1"/>
    </xf>
    <xf numFmtId="0" fontId="26" fillId="10" borderId="8" xfId="0" applyFont="1" applyFill="1" applyBorder="1" applyAlignment="1">
      <alignment vertical="center" wrapText="1"/>
    </xf>
    <xf numFmtId="0" fontId="26" fillId="0" borderId="24" xfId="0" applyFont="1" applyBorder="1" applyAlignment="1">
      <alignment vertical="center"/>
    </xf>
    <xf numFmtId="3" fontId="26" fillId="0" borderId="6" xfId="0" applyNumberFormat="1" applyFont="1" applyBorder="1" applyAlignment="1">
      <alignment vertical="center"/>
    </xf>
    <xf numFmtId="0" fontId="26" fillId="0" borderId="6" xfId="0" applyFont="1" applyBorder="1" applyAlignment="1" applyProtection="1">
      <alignment vertical="center"/>
      <protection locked="0"/>
    </xf>
    <xf numFmtId="49" fontId="27" fillId="0" borderId="8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3" fontId="5" fillId="0" borderId="37" xfId="0" applyNumberFormat="1" applyFont="1" applyBorder="1" applyAlignment="1">
      <alignment vertical="center"/>
    </xf>
    <xf numFmtId="0" fontId="5" fillId="0" borderId="37" xfId="0" applyFont="1" applyBorder="1" applyAlignment="1" applyProtection="1">
      <alignment vertical="center"/>
      <protection locked="0"/>
    </xf>
    <xf numFmtId="49" fontId="2" fillId="0" borderId="38" xfId="0" applyNumberFormat="1" applyFont="1" applyBorder="1" applyAlignment="1">
      <alignment horizontal="center" vertical="center" wrapText="1"/>
    </xf>
    <xf numFmtId="0" fontId="3" fillId="2" borderId="60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3" fontId="2" fillId="2" borderId="61" xfId="0" applyNumberFormat="1" applyFont="1" applyFill="1" applyBorder="1" applyAlignment="1">
      <alignment vertical="center"/>
    </xf>
    <xf numFmtId="3" fontId="2" fillId="2" borderId="61" xfId="0" applyNumberFormat="1" applyFont="1" applyFill="1" applyBorder="1" applyAlignment="1">
      <alignment vertical="center" wrapText="1"/>
    </xf>
    <xf numFmtId="2" fontId="2" fillId="2" borderId="61" xfId="0" applyNumberFormat="1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17" fillId="0" borderId="17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33" xfId="4" applyFont="1" applyFill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13" fillId="0" borderId="35" xfId="0" applyFont="1" applyBorder="1" applyAlignment="1">
      <alignment horizontal="right" vertical="center"/>
    </xf>
    <xf numFmtId="0" fontId="13" fillId="0" borderId="7" xfId="3" applyFont="1" applyFill="1" applyBorder="1" applyAlignment="1">
      <alignment horizontal="right" vertical="center"/>
    </xf>
    <xf numFmtId="0" fontId="13" fillId="0" borderId="24" xfId="4" applyFont="1" applyFill="1" applyBorder="1" applyAlignment="1">
      <alignment horizontal="right" vertical="center"/>
    </xf>
    <xf numFmtId="0" fontId="13" fillId="0" borderId="15" xfId="4" applyFont="1" applyFill="1" applyBorder="1" applyAlignment="1">
      <alignment horizontal="right" vertical="center"/>
    </xf>
    <xf numFmtId="0" fontId="26" fillId="10" borderId="28" xfId="0" applyFont="1" applyFill="1" applyBorder="1" applyAlignment="1">
      <alignment vertical="center" wrapText="1"/>
    </xf>
    <xf numFmtId="0" fontId="28" fillId="0" borderId="23" xfId="0" applyFont="1" applyBorder="1" applyAlignment="1">
      <alignment horizontal="right" vertical="center"/>
    </xf>
    <xf numFmtId="0" fontId="28" fillId="0" borderId="16" xfId="0" applyFont="1" applyBorder="1" applyAlignment="1">
      <alignment horizontal="right" vertical="center"/>
    </xf>
    <xf numFmtId="0" fontId="28" fillId="0" borderId="17" xfId="0" applyFont="1" applyBorder="1" applyAlignment="1">
      <alignment horizontal="right" vertical="center"/>
    </xf>
    <xf numFmtId="0" fontId="28" fillId="0" borderId="15" xfId="0" applyFont="1" applyBorder="1" applyAlignment="1">
      <alignment horizontal="right" vertical="center"/>
    </xf>
    <xf numFmtId="0" fontId="13" fillId="0" borderId="24" xfId="0" applyFont="1" applyBorder="1" applyAlignment="1" applyProtection="1">
      <alignment horizontal="right" vertical="center" wrapText="1"/>
      <protection locked="0"/>
    </xf>
    <xf numFmtId="0" fontId="5" fillId="3" borderId="63" xfId="0" applyFont="1" applyFill="1" applyBorder="1" applyAlignment="1">
      <alignment vertical="center" wrapText="1"/>
    </xf>
    <xf numFmtId="0" fontId="13" fillId="0" borderId="36" xfId="3" applyFont="1" applyFill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0" fontId="13" fillId="0" borderId="38" xfId="0" applyFont="1" applyBorder="1" applyAlignment="1">
      <alignment horizontal="right" vertical="center"/>
    </xf>
    <xf numFmtId="0" fontId="26" fillId="10" borderId="15" xfId="0" applyFont="1" applyFill="1" applyBorder="1" applyAlignment="1">
      <alignment vertical="center" wrapText="1"/>
    </xf>
    <xf numFmtId="0" fontId="0" fillId="0" borderId="63" xfId="0" applyBorder="1" applyAlignment="1">
      <alignment vertical="center"/>
    </xf>
    <xf numFmtId="0" fontId="5" fillId="3" borderId="64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65" xfId="0" applyFont="1" applyFill="1" applyBorder="1" applyAlignment="1">
      <alignment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0" fontId="13" fillId="0" borderId="23" xfId="3" applyFont="1" applyFill="1" applyBorder="1" applyAlignment="1">
      <alignment horizontal="right" vertical="center"/>
    </xf>
    <xf numFmtId="0" fontId="5" fillId="0" borderId="66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vertical="center" wrapText="1"/>
    </xf>
    <xf numFmtId="0" fontId="5" fillId="0" borderId="68" xfId="0" applyFont="1" applyFill="1" applyBorder="1" applyAlignment="1">
      <alignment vertical="center" wrapText="1"/>
    </xf>
    <xf numFmtId="0" fontId="0" fillId="2" borderId="60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5" fillId="0" borderId="64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0" fontId="5" fillId="0" borderId="69" xfId="0" applyFont="1" applyFill="1" applyBorder="1" applyAlignment="1">
      <alignment vertical="center" wrapText="1"/>
    </xf>
    <xf numFmtId="0" fontId="5" fillId="0" borderId="70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13" fillId="0" borderId="7" xfId="4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32A10122-E708-4947-91DF-933F3317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075" y="2141393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170786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9FC85E8-36EE-4A61-BD95-9602E6CC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3197802"/>
          <a:ext cx="1956986" cy="33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xmlns="" id="{71BF4194-451B-408C-96FD-34D4D1A5CBD6}"/>
                </a:ext>
              </a:extLst>
            </xdr:cNvPr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71BF4194-451B-408C-96FD-34D4D1A5CBD6}"/>
                </a:ext>
              </a:extLst>
            </xdr:cNvPr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xmlns="" id="{2AFB9C65-E8C8-4693-B10D-6147DC6DAC97}"/>
                </a:ext>
              </a:extLst>
            </xdr:cNvPr>
            <xdr:cNvSpPr txBox="1"/>
          </xdr:nvSpPr>
          <xdr:spPr>
            <a:xfrm>
              <a:off x="13560137" y="48568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2AFB9C65-E8C8-4693-B10D-6147DC6DAC97}"/>
                </a:ext>
              </a:extLst>
            </xdr:cNvPr>
            <xdr:cNvSpPr txBox="1"/>
          </xdr:nvSpPr>
          <xdr:spPr>
            <a:xfrm>
              <a:off x="13560137" y="48568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D4D723E7-7C6E-4B18-8465-713433FA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075" y="2141393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170786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A83C6A0C-0668-4F7F-ACF7-717E20F9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4569402"/>
          <a:ext cx="1956986" cy="335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48453225-7E2F-4321-9C0F-6CCE3162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075" y="2141393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170786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F9B95689-51F2-4F7B-B7C4-6CA6FFEB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3988377"/>
          <a:ext cx="1956986" cy="3353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17</xdr:col>
      <xdr:colOff>91606</xdr:colOff>
      <xdr:row>5</xdr:row>
      <xdr:rowOff>46673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7A994FB2-8887-42FA-A444-72C84B42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141393"/>
          <a:ext cx="1920406" cy="3151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17</xdr:col>
      <xdr:colOff>128186</xdr:colOff>
      <xdr:row>10</xdr:row>
      <xdr:rowOff>56485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ADF343F4-F21E-4739-96A4-A8839842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4207452"/>
          <a:ext cx="1956986" cy="31625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</xdr:row>
      <xdr:rowOff>17318</xdr:rowOff>
    </xdr:from>
    <xdr:to>
      <xdr:col>17</xdr:col>
      <xdr:colOff>91606</xdr:colOff>
      <xdr:row>6</xdr:row>
      <xdr:rowOff>111327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722DFD8A-A587-4C27-8095-74DF02D0D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427143"/>
          <a:ext cx="1920406" cy="52263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</xdr:row>
      <xdr:rowOff>17318</xdr:rowOff>
    </xdr:from>
    <xdr:to>
      <xdr:col>17</xdr:col>
      <xdr:colOff>95416</xdr:colOff>
      <xdr:row>8</xdr:row>
      <xdr:rowOff>18213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D7A6CCED-AF6E-41F5-A0BB-1B8BC0BC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5768"/>
          <a:ext cx="1924216" cy="85814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</xdr:row>
      <xdr:rowOff>17318</xdr:rowOff>
    </xdr:from>
    <xdr:to>
      <xdr:col>17</xdr:col>
      <xdr:colOff>91606</xdr:colOff>
      <xdr:row>8</xdr:row>
      <xdr:rowOff>181177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94CDB465-F841-4A84-B6AC-03BECEF73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3570143"/>
          <a:ext cx="1920406" cy="4496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17318</xdr:rowOff>
    </xdr:from>
    <xdr:to>
      <xdr:col>17</xdr:col>
      <xdr:colOff>91606</xdr:colOff>
      <xdr:row>9</xdr:row>
      <xdr:rowOff>151736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xmlns="" id="{B0EBCF82-359E-40F4-A580-104DDF18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3855893"/>
          <a:ext cx="1920406" cy="47731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17280</xdr:rowOff>
    </xdr:from>
    <xdr:to>
      <xdr:col>17</xdr:col>
      <xdr:colOff>90720</xdr:colOff>
      <xdr:row>10</xdr:row>
      <xdr:rowOff>275940</xdr:rowOff>
    </xdr:to>
    <xdr:pic>
      <xdr:nvPicPr>
        <xdr:cNvPr id="8" name="Obrázek 3">
          <a:extLst>
            <a:ext uri="{FF2B5EF4-FFF2-40B4-BE49-F238E27FC236}">
              <a16:creationId xmlns:a16="http://schemas.microsoft.com/office/drawing/2014/main" xmlns="" id="{43356BC0-DA8F-4F85-871B-5047DB9AF8D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525500" y="4198755"/>
          <a:ext cx="1919520" cy="5444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0</xdr:colOff>
      <xdr:row>10</xdr:row>
      <xdr:rowOff>17318</xdr:rowOff>
    </xdr:from>
    <xdr:to>
      <xdr:col>17</xdr:col>
      <xdr:colOff>91606</xdr:colOff>
      <xdr:row>11</xdr:row>
      <xdr:rowOff>162127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xmlns="" id="{2C2442B0-7FD7-4310-B999-643744DFA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4484543"/>
          <a:ext cx="1920406" cy="57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2"/>
  <sheetViews>
    <sheetView tabSelected="1"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123" customWidth="1"/>
    <col min="2" max="2" width="27.140625" style="123" customWidth="1"/>
    <col min="3" max="3" width="14.7109375" style="123" customWidth="1"/>
    <col min="4" max="4" width="11" style="123" customWidth="1"/>
    <col min="5" max="5" width="9.7109375" style="123" customWidth="1"/>
    <col min="6" max="6" width="10" style="124" customWidth="1"/>
    <col min="7" max="7" width="15.140625" style="123" customWidth="1"/>
    <col min="8" max="9" width="18" style="123" customWidth="1"/>
    <col min="10" max="12" width="12.5703125" style="123" customWidth="1"/>
    <col min="13" max="13" width="14.7109375" style="123" customWidth="1"/>
    <col min="14" max="14" width="17.7109375" style="123" customWidth="1"/>
    <col min="15" max="15" width="18.140625" style="123" customWidth="1"/>
    <col min="16" max="16384" width="9.140625" style="123"/>
  </cols>
  <sheetData>
    <row r="1" spans="1:16" ht="15.75" x14ac:dyDescent="0.25">
      <c r="C1" s="183" t="s">
        <v>22</v>
      </c>
      <c r="D1" s="485" t="s">
        <v>160</v>
      </c>
      <c r="E1" s="485"/>
      <c r="F1" s="485"/>
    </row>
    <row r="2" spans="1:16" ht="18.75" x14ac:dyDescent="0.25">
      <c r="A2" s="455" t="s">
        <v>46</v>
      </c>
      <c r="B2" s="455"/>
    </row>
    <row r="3" spans="1:16" ht="30" customHeight="1" thickBot="1" x14ac:dyDescent="0.3">
      <c r="H3" s="121"/>
      <c r="I3" s="121"/>
      <c r="J3" s="121"/>
      <c r="K3" s="121"/>
      <c r="L3" s="121"/>
    </row>
    <row r="4" spans="1:16" ht="102.75" customHeight="1" thickBot="1" x14ac:dyDescent="0.3">
      <c r="A4" s="208" t="s">
        <v>0</v>
      </c>
      <c r="B4" s="208" t="s">
        <v>1</v>
      </c>
      <c r="C4" s="306" t="s">
        <v>2</v>
      </c>
      <c r="D4" s="347" t="s">
        <v>3</v>
      </c>
      <c r="E4" s="347" t="s">
        <v>4</v>
      </c>
      <c r="F4" s="347" t="s">
        <v>5</v>
      </c>
      <c r="G4" s="347" t="s">
        <v>12</v>
      </c>
      <c r="H4" s="347" t="s">
        <v>26</v>
      </c>
      <c r="I4" s="347" t="s">
        <v>27</v>
      </c>
      <c r="J4" s="347" t="s">
        <v>13</v>
      </c>
      <c r="K4" s="347" t="s">
        <v>24</v>
      </c>
      <c r="L4" s="347" t="s">
        <v>25</v>
      </c>
      <c r="M4" s="347" t="s">
        <v>6</v>
      </c>
      <c r="N4" s="125"/>
      <c r="O4" s="126"/>
      <c r="P4" s="126"/>
    </row>
    <row r="5" spans="1:16" ht="33.75" x14ac:dyDescent="0.25">
      <c r="A5" s="285" t="str">
        <f>'CNT_čerpání finance '!A5</f>
        <v>SP2019/23</v>
      </c>
      <c r="B5" s="286" t="str">
        <f>'CNT_čerpání finance '!B5</f>
        <v>Vývoj biokompatibilních nanokompozitních materiálů s antimikrobiálními účinky</v>
      </c>
      <c r="C5" s="287" t="str">
        <f>'CNT_čerpání finance '!C5</f>
        <v>doc. Ing. Daniela Plachá, Ph.D.</v>
      </c>
      <c r="D5" s="348">
        <f>'CNT_čerpání finance '!D5</f>
        <v>0</v>
      </c>
      <c r="E5" s="349">
        <f>'CNT_čerpání finance '!E5</f>
        <v>291425</v>
      </c>
      <c r="F5" s="349">
        <f>'CNT_čerpání finance '!F5</f>
        <v>15000</v>
      </c>
      <c r="G5" s="349">
        <f>'CNT_čerpání finance '!G5</f>
        <v>15000</v>
      </c>
      <c r="H5" s="349">
        <f>'CNT_čerpání finance '!H5</f>
        <v>6</v>
      </c>
      <c r="I5" s="349">
        <f>'CNT_čerpání finance '!I5</f>
        <v>5</v>
      </c>
      <c r="J5" s="349">
        <f>'CNT_čerpání finance '!J5</f>
        <v>2</v>
      </c>
      <c r="K5" s="349">
        <f>'CNT_čerpání finance '!K5</f>
        <v>3.4</v>
      </c>
      <c r="L5" s="349">
        <f>'CNT_čerpání finance '!L5</f>
        <v>1</v>
      </c>
      <c r="M5" s="350" t="str">
        <f>'CNT_čerpání finance '!M5</f>
        <v>31.12.2019</v>
      </c>
      <c r="N5" s="451" t="s">
        <v>133</v>
      </c>
    </row>
    <row r="6" spans="1:16" s="154" customFormat="1" ht="22.5" x14ac:dyDescent="0.25">
      <c r="A6" s="214" t="str">
        <f>'CNT_čerpání finance '!A6</f>
        <v>SP2019/9</v>
      </c>
      <c r="B6" s="215" t="str">
        <f>'CNT_čerpání finance '!B6</f>
        <v>Studium a vývoj pokročilých nanostrukturovaných spin laserů</v>
      </c>
      <c r="C6" s="288" t="str">
        <f>'CNT_čerpání finance '!C6</f>
        <v>Ing. Tibor Fördös, Ph.D.</v>
      </c>
      <c r="D6" s="351">
        <f>'CNT_čerpání finance '!D6</f>
        <v>0</v>
      </c>
      <c r="E6" s="352">
        <f>'CNT_čerpání finance '!E6</f>
        <v>320000</v>
      </c>
      <c r="F6" s="352">
        <f>'CNT_čerpání finance '!F6</f>
        <v>31000</v>
      </c>
      <c r="G6" s="352">
        <f>'CNT_čerpání finance '!G6</f>
        <v>31000</v>
      </c>
      <c r="H6" s="352">
        <f>'CNT_čerpání finance '!H6</f>
        <v>4</v>
      </c>
      <c r="I6" s="352">
        <f>'CNT_čerpání finance '!I6</f>
        <v>3</v>
      </c>
      <c r="J6" s="352">
        <f>'CNT_čerpání finance '!J6</f>
        <v>2</v>
      </c>
      <c r="K6" s="352">
        <f>'CNT_čerpání finance '!K6</f>
        <v>3</v>
      </c>
      <c r="L6" s="352">
        <f>'CNT_čerpání finance '!L6</f>
        <v>1</v>
      </c>
      <c r="M6" s="353" t="str">
        <f>'CNT_čerpání finance '!M6</f>
        <v>31.12.2019</v>
      </c>
      <c r="N6" s="452"/>
    </row>
    <row r="7" spans="1:16" s="247" customFormat="1" ht="22.5" x14ac:dyDescent="0.25">
      <c r="A7" s="214" t="str">
        <f>'CNT_čerpání finance '!A7</f>
        <v>SP2019/70</v>
      </c>
      <c r="B7" s="215" t="str">
        <f>'CNT_čerpání finance '!B7</f>
        <v>Příjem nanočástic rostlinou a jejich distribuce v rostlinném organismu</v>
      </c>
      <c r="C7" s="288" t="str">
        <f>'CNT_čerpání finance '!C7</f>
        <v>Mgr. Oldřich Motyka, Ph.D.</v>
      </c>
      <c r="D7" s="351">
        <f>'CNT_čerpání finance '!D7</f>
        <v>0</v>
      </c>
      <c r="E7" s="352">
        <f>'CNT_čerpání finance '!E7</f>
        <v>160000</v>
      </c>
      <c r="F7" s="352">
        <f>'CNT_čerpání finance '!F7</f>
        <v>15000</v>
      </c>
      <c r="G7" s="352">
        <f>'CNT_čerpání finance '!G7</f>
        <v>15000</v>
      </c>
      <c r="H7" s="352">
        <f>'CNT_čerpání finance '!H7</f>
        <v>3</v>
      </c>
      <c r="I7" s="352">
        <f>'CNT_čerpání finance '!I7</f>
        <v>2</v>
      </c>
      <c r="J7" s="352">
        <f>'CNT_čerpání finance '!J7</f>
        <v>1</v>
      </c>
      <c r="K7" s="352">
        <f>'CNT_čerpání finance '!K7</f>
        <v>1</v>
      </c>
      <c r="L7" s="352">
        <f>'CNT_čerpání finance '!L7</f>
        <v>1</v>
      </c>
      <c r="M7" s="353" t="str">
        <f>'CNT_čerpání finance '!M7</f>
        <v>31. 12. 2019</v>
      </c>
      <c r="N7" s="452"/>
    </row>
    <row r="8" spans="1:16" s="247" customFormat="1" ht="22.5" x14ac:dyDescent="0.25">
      <c r="A8" s="214" t="str">
        <f>'CNT_čerpání finance '!A8</f>
        <v>SP2019/31</v>
      </c>
      <c r="B8" s="215" t="str">
        <f>'CNT_čerpání finance '!B8</f>
        <v>Povrchově modifikované nanostruktury</v>
      </c>
      <c r="C8" s="288" t="str">
        <f>'CNT_čerpání finance '!C8</f>
        <v>Jonáš Tokarský</v>
      </c>
      <c r="D8" s="351">
        <f>'CNT_čerpání finance '!D8</f>
        <v>0</v>
      </c>
      <c r="E8" s="352">
        <f>'CNT_čerpání finance '!E8</f>
        <v>250000</v>
      </c>
      <c r="F8" s="352">
        <f>'CNT_čerpání finance '!F8</f>
        <v>52000</v>
      </c>
      <c r="G8" s="352">
        <f>'CNT_čerpání finance '!G8</f>
        <v>52000</v>
      </c>
      <c r="H8" s="352">
        <f>'CNT_čerpání finance '!H8</f>
        <v>7</v>
      </c>
      <c r="I8" s="352">
        <f>'CNT_čerpání finance '!I8</f>
        <v>4</v>
      </c>
      <c r="J8" s="352">
        <f>'CNT_čerpání finance '!J8</f>
        <v>4</v>
      </c>
      <c r="K8" s="352">
        <f>'CNT_čerpání finance '!K8</f>
        <v>3</v>
      </c>
      <c r="L8" s="352">
        <f>'CNT_čerpání finance '!L8</f>
        <v>2.6666669999999999</v>
      </c>
      <c r="M8" s="353" t="str">
        <f>'CNT_čerpání finance '!M8</f>
        <v>31.12.2019</v>
      </c>
      <c r="N8" s="452"/>
    </row>
    <row r="9" spans="1:16" s="247" customFormat="1" ht="22.5" x14ac:dyDescent="0.25">
      <c r="A9" s="214" t="str">
        <f>'CNT_čerpání finance '!A9</f>
        <v>SP2019/24</v>
      </c>
      <c r="B9" s="215" t="str">
        <f>'CNT_čerpání finance '!B9</f>
        <v>Hybridní a biodegradabilní jílové nanokompozitní materiály</v>
      </c>
      <c r="C9" s="288" t="str">
        <f>'CNT_čerpání finance '!C9</f>
        <v>Ing. Karla Čech Barabaszová, Ph.D.</v>
      </c>
      <c r="D9" s="351">
        <f>'CNT_čerpání finance '!D9</f>
        <v>0</v>
      </c>
      <c r="E9" s="352">
        <f>'CNT_čerpání finance '!E9</f>
        <v>252000</v>
      </c>
      <c r="F9" s="352">
        <f>'CNT_čerpání finance '!F9</f>
        <v>9000</v>
      </c>
      <c r="G9" s="352">
        <f>'CNT_čerpání finance '!G9</f>
        <v>9000</v>
      </c>
      <c r="H9" s="352">
        <f>'CNT_čerpání finance '!H9</f>
        <v>11</v>
      </c>
      <c r="I9" s="352">
        <f>'CNT_čerpání finance '!I9</f>
        <v>9</v>
      </c>
      <c r="J9" s="352">
        <f>'CNT_čerpání finance '!J9</f>
        <v>3</v>
      </c>
      <c r="K9" s="352">
        <f>'CNT_čerpání finance '!K9</f>
        <v>3.75</v>
      </c>
      <c r="L9" s="352">
        <f>'CNT_čerpání finance '!L9</f>
        <v>6</v>
      </c>
      <c r="M9" s="353" t="str">
        <f>'CNT_čerpání finance '!M9</f>
        <v>31.12.2019</v>
      </c>
      <c r="N9" s="452"/>
    </row>
    <row r="10" spans="1:16" s="247" customFormat="1" ht="33.75" x14ac:dyDescent="0.25">
      <c r="A10" s="214" t="str">
        <f>'CNT_čerpání finance '!A10</f>
        <v>SP2019/30</v>
      </c>
      <c r="B10" s="215" t="str">
        <f>'CNT_čerpání finance '!B10</f>
        <v>Použití upravených křemičitanů a hlinitokřemičitanů jako nanoreaktorů pro organické reakce II</v>
      </c>
      <c r="C10" s="288" t="str">
        <f>'CNT_čerpání finance '!C10</f>
        <v>Mgr. Iveta Martausová, Ph.D.</v>
      </c>
      <c r="D10" s="351">
        <f>'CNT_čerpání finance '!D10</f>
        <v>0</v>
      </c>
      <c r="E10" s="352">
        <f>'CNT_čerpání finance '!E10</f>
        <v>180000</v>
      </c>
      <c r="F10" s="352">
        <f>'CNT_čerpání finance '!F10</f>
        <v>5000</v>
      </c>
      <c r="G10" s="352">
        <f>'CNT_čerpání finance '!G10</f>
        <v>5000</v>
      </c>
      <c r="H10" s="352">
        <f>'CNT_čerpání finance '!H10</f>
        <v>8</v>
      </c>
      <c r="I10" s="352">
        <f>'CNT_čerpání finance '!I10</f>
        <v>6</v>
      </c>
      <c r="J10" s="352">
        <f>'CNT_čerpání finance '!J10</f>
        <v>1</v>
      </c>
      <c r="K10" s="352">
        <f>'CNT_čerpání finance '!K10</f>
        <v>1.5</v>
      </c>
      <c r="L10" s="352">
        <f>'CNT_čerpání finance '!L10</f>
        <v>1.17</v>
      </c>
      <c r="M10" s="353" t="str">
        <f>'CNT_čerpání finance '!M10</f>
        <v>31.12.2019</v>
      </c>
      <c r="N10" s="452"/>
    </row>
    <row r="11" spans="1:16" s="247" customFormat="1" ht="45" x14ac:dyDescent="0.25">
      <c r="A11" s="214" t="str">
        <f>'CNT_čerpání finance '!A11</f>
        <v>SP 2019/75</v>
      </c>
      <c r="B11" s="215" t="str">
        <f>'CNT_čerpání finance '!B11</f>
        <v>Příprava kompozitního materiálu na bázi polymer/kovové nanočástice II</v>
      </c>
      <c r="C11" s="288" t="str">
        <f>'CNT_čerpání finance '!C11</f>
        <v>01-07 Ing. Zuzana Konvičková; 08-12 prof. Jana Seidlerová</v>
      </c>
      <c r="D11" s="351">
        <f>'CNT_čerpání finance '!D11</f>
        <v>0</v>
      </c>
      <c r="E11" s="352">
        <f>'CNT_čerpání finance '!E11</f>
        <v>266406.65000000002</v>
      </c>
      <c r="F11" s="352">
        <f>'CNT_čerpání finance '!F11</f>
        <v>31000</v>
      </c>
      <c r="G11" s="352">
        <f>'CNT_čerpání finance '!G11</f>
        <v>31000</v>
      </c>
      <c r="H11" s="352">
        <f>'CNT_čerpání finance '!H11</f>
        <v>5</v>
      </c>
      <c r="I11" s="352">
        <f>'CNT_čerpání finance '!I11</f>
        <v>4</v>
      </c>
      <c r="J11" s="352">
        <f>'CNT_čerpání finance '!J11</f>
        <v>2</v>
      </c>
      <c r="K11" s="352">
        <f>'CNT_čerpání finance '!K11</f>
        <v>3.58</v>
      </c>
      <c r="L11" s="352">
        <f>'CNT_čerpání finance '!L11</f>
        <v>1</v>
      </c>
      <c r="M11" s="353" t="str">
        <f>'CNT_čerpání finance '!M11</f>
        <v>31.12.2019</v>
      </c>
      <c r="N11" s="452"/>
    </row>
    <row r="12" spans="1:16" s="247" customFormat="1" ht="56.25" x14ac:dyDescent="0.25">
      <c r="A12" s="214" t="str">
        <f>'CNT_čerpání finance '!A12</f>
        <v>SP2019/39</v>
      </c>
      <c r="B12" s="215" t="str">
        <f>'CNT_čerpání finance '!B12</f>
        <v>Vývoj, konstrukce a testování reaktoru pro kontinuální in-situ měření sorpce a fotokatalýzy plynných polutantů metodou hmotnostní spektrometrie</v>
      </c>
      <c r="C12" s="288" t="str">
        <f>'CNT_čerpání finance '!C12</f>
        <v>Ing. Ladislav Svoboda, Ph.D.</v>
      </c>
      <c r="D12" s="351">
        <f>'CNT_čerpání finance '!D12</f>
        <v>0</v>
      </c>
      <c r="E12" s="352">
        <f>'CNT_čerpání finance '!E12</f>
        <v>272319</v>
      </c>
      <c r="F12" s="352">
        <f>'CNT_čerpání finance '!F12</f>
        <v>15000</v>
      </c>
      <c r="G12" s="352">
        <f>'CNT_čerpání finance '!G12</f>
        <v>15000</v>
      </c>
      <c r="H12" s="352">
        <f>'CNT_čerpání finance '!H12</f>
        <v>4</v>
      </c>
      <c r="I12" s="352">
        <f>'CNT_čerpání finance '!I12</f>
        <v>2</v>
      </c>
      <c r="J12" s="352">
        <f>'CNT_čerpání finance '!J12</f>
        <v>2</v>
      </c>
      <c r="K12" s="352">
        <f>'CNT_čerpání finance '!K12</f>
        <v>2</v>
      </c>
      <c r="L12" s="352">
        <f>'CNT_čerpání finance '!L12</f>
        <v>2</v>
      </c>
      <c r="M12" s="353" t="str">
        <f>'CNT_čerpání finance '!M12</f>
        <v>31.12.2019</v>
      </c>
      <c r="N12" s="452"/>
    </row>
    <row r="13" spans="1:16" s="247" customFormat="1" ht="22.5" x14ac:dyDescent="0.25">
      <c r="A13" s="214" t="str">
        <f>'CNT_čerpání finance '!A13</f>
        <v>SP2019/88</v>
      </c>
      <c r="B13" s="215" t="str">
        <f>'CNT_čerpání finance '!B13</f>
        <v>Modelování holografických difrakčních struktur</v>
      </c>
      <c r="C13" s="288" t="str">
        <f>'CNT_čerpání finance '!C13</f>
        <v>Tomáš Kohut</v>
      </c>
      <c r="D13" s="351">
        <f>'CNT_čerpání finance '!D13</f>
        <v>0</v>
      </c>
      <c r="E13" s="352">
        <f>'CNT_čerpání finance '!E13</f>
        <v>320000</v>
      </c>
      <c r="F13" s="352">
        <f>'CNT_čerpání finance '!F13</f>
        <v>30000</v>
      </c>
      <c r="G13" s="352">
        <f>'CNT_čerpání finance '!G13</f>
        <v>30000</v>
      </c>
      <c r="H13" s="352">
        <f>'CNT_čerpání finance '!H13</f>
        <v>2</v>
      </c>
      <c r="I13" s="352">
        <f>'CNT_čerpání finance '!I13</f>
        <v>1</v>
      </c>
      <c r="J13" s="352">
        <f>'CNT_čerpání finance '!J13</f>
        <v>1</v>
      </c>
      <c r="K13" s="352">
        <f>'CNT_čerpání finance '!K13</f>
        <v>1</v>
      </c>
      <c r="L13" s="352">
        <f>'CNT_čerpání finance '!L13</f>
        <v>1</v>
      </c>
      <c r="M13" s="353" t="str">
        <f>'CNT_čerpání finance '!M13</f>
        <v>31.12.2019</v>
      </c>
      <c r="N13" s="452"/>
    </row>
    <row r="14" spans="1:16" s="247" customFormat="1" ht="33.75" x14ac:dyDescent="0.25">
      <c r="A14" s="214" t="str">
        <f>'CNT_čerpání finance '!A14</f>
        <v>SP2019/50</v>
      </c>
      <c r="B14" s="215" t="str">
        <f>'CNT_čerpání finance '!B14</f>
        <v>Kompozitní tenké vrstvy s nanoplnivy</v>
      </c>
      <c r="C14" s="288" t="str">
        <f>'CNT_čerpání finance '!C14</f>
        <v xml:space="preserve"> doc. Ing. Gražyna Simha Martynková, Ph.D.</v>
      </c>
      <c r="D14" s="351">
        <f>'CNT_čerpání finance '!D14</f>
        <v>0</v>
      </c>
      <c r="E14" s="352">
        <f>'CNT_čerpání finance '!E14</f>
        <v>372597</v>
      </c>
      <c r="F14" s="352">
        <f>'CNT_čerpání finance '!F14</f>
        <v>20000</v>
      </c>
      <c r="G14" s="352">
        <f>'CNT_čerpání finance '!G14</f>
        <v>20000</v>
      </c>
      <c r="H14" s="352">
        <f>'CNT_čerpání finance '!H14</f>
        <v>8</v>
      </c>
      <c r="I14" s="352">
        <f>'CNT_čerpání finance '!I14</f>
        <v>4</v>
      </c>
      <c r="J14" s="352">
        <f>'CNT_čerpání finance '!J14</f>
        <v>4</v>
      </c>
      <c r="K14" s="352">
        <f>'CNT_čerpání finance '!K14</f>
        <v>4</v>
      </c>
      <c r="L14" s="352">
        <f>'CNT_čerpání finance '!L14</f>
        <v>3</v>
      </c>
      <c r="M14" s="353" t="str">
        <f>'CNT_čerpání finance '!M14</f>
        <v>31.12.2019</v>
      </c>
      <c r="N14" s="452"/>
    </row>
    <row r="15" spans="1:16" ht="23.25" thickBot="1" x14ac:dyDescent="0.3">
      <c r="A15" s="289" t="str">
        <f>'CNT_čerpání finance '!A15</f>
        <v xml:space="preserve"> SP2019/92 </v>
      </c>
      <c r="B15" s="290" t="str">
        <f>'CNT_čerpání finance '!B15</f>
        <v>Materiály pro terahertzovou a infračervenou fotoniku</v>
      </c>
      <c r="C15" s="291" t="str">
        <f>'CNT_čerpání finance '!C15</f>
        <v>Martin Mičica</v>
      </c>
      <c r="D15" s="361">
        <f>'CNT_čerpání finance '!D15</f>
        <v>0</v>
      </c>
      <c r="E15" s="362">
        <f>'CNT_čerpání finance '!E15</f>
        <v>320000</v>
      </c>
      <c r="F15" s="362">
        <f>'CNT_čerpání finance '!F15</f>
        <v>35000</v>
      </c>
      <c r="G15" s="362">
        <f>'CNT_čerpání finance '!G15</f>
        <v>35000</v>
      </c>
      <c r="H15" s="362">
        <f>'CNT_čerpání finance '!H15</f>
        <v>4</v>
      </c>
      <c r="I15" s="362">
        <f>'CNT_čerpání finance '!I15</f>
        <v>3</v>
      </c>
      <c r="J15" s="362">
        <f>'CNT_čerpání finance '!J15</f>
        <v>3</v>
      </c>
      <c r="K15" s="362">
        <f>'CNT_čerpání finance '!K15</f>
        <v>2.5</v>
      </c>
      <c r="L15" s="362">
        <f>'CNT_čerpání finance '!L15</f>
        <v>1</v>
      </c>
      <c r="M15" s="363" t="str">
        <f>'CNT_čerpání finance '!M15</f>
        <v>31.12.2019</v>
      </c>
      <c r="N15" s="453"/>
    </row>
    <row r="16" spans="1:16" ht="26.25" customHeight="1" thickBot="1" x14ac:dyDescent="0.3">
      <c r="A16" s="337" t="str">
        <f>'IET_čerpání finance '!A5</f>
        <v>SP2019/91</v>
      </c>
      <c r="B16" s="343" t="str">
        <f>'IET_čerpání finance '!B5</f>
        <v>Termické zpracování odpadů a ochrana životního prostředí V</v>
      </c>
      <c r="C16" s="344" t="str">
        <f>'IET_čerpání finance '!C5</f>
        <v>prof. Ing. Lucie Obalová, Ph.D.</v>
      </c>
      <c r="D16" s="358">
        <f>'IET_čerpání finance '!D5</f>
        <v>0</v>
      </c>
      <c r="E16" s="359">
        <f>'IET_čerpání finance '!E5</f>
        <v>928169</v>
      </c>
      <c r="F16" s="359">
        <f>'IET_čerpání finance '!F5</f>
        <v>250000</v>
      </c>
      <c r="G16" s="359">
        <f>'IET_čerpání finance '!G5</f>
        <v>250000</v>
      </c>
      <c r="H16" s="359">
        <f>'IET_čerpání finance '!H5</f>
        <v>35</v>
      </c>
      <c r="I16" s="359">
        <f>'IET_čerpání finance '!I5</f>
        <v>24</v>
      </c>
      <c r="J16" s="359">
        <f>'IET_čerpání finance '!J5</f>
        <v>24</v>
      </c>
      <c r="K16" s="359">
        <f>'IET_čerpání finance '!K5</f>
        <v>14.6</v>
      </c>
      <c r="L16" s="359">
        <f>'IET_čerpání finance '!L5</f>
        <v>11</v>
      </c>
      <c r="M16" s="360" t="str">
        <f>'IET_čerpání finance '!M5</f>
        <v>31.12.2019</v>
      </c>
      <c r="N16" s="357" t="s">
        <v>89</v>
      </c>
    </row>
    <row r="17" spans="1:14" s="200" customFormat="1" ht="36.75" customHeight="1" x14ac:dyDescent="0.25">
      <c r="A17" s="285" t="str">
        <f>'CENET_čerpání finance '!A5</f>
        <v>SP2019/35</v>
      </c>
      <c r="B17" s="286" t="str">
        <f>'CENET_čerpání finance '!B5</f>
        <v>Identifikace podílu spalovacích procesů na základě složení street dust</v>
      </c>
      <c r="C17" s="287" t="str">
        <f>'CENET_čerpání finance '!C5</f>
        <v>Ing. Marek Kucbel, Ph.D.</v>
      </c>
      <c r="D17" s="348">
        <f>'CENET_čerpání finance '!D5</f>
        <v>0</v>
      </c>
      <c r="E17" s="349">
        <f>'CENET_čerpání finance '!E5</f>
        <v>257885.3</v>
      </c>
      <c r="F17" s="349">
        <f>'CENET_čerpání finance '!F5</f>
        <v>70000</v>
      </c>
      <c r="G17" s="349">
        <f>'CENET_čerpání finance '!G5</f>
        <v>70000</v>
      </c>
      <c r="H17" s="349">
        <f>'CENET_čerpání finance '!H5</f>
        <v>10</v>
      </c>
      <c r="I17" s="349">
        <f>'CENET_čerpání finance '!I5</f>
        <v>9</v>
      </c>
      <c r="J17" s="349">
        <f>'CENET_čerpání finance '!J5</f>
        <v>8</v>
      </c>
      <c r="K17" s="349">
        <f>'CENET_čerpání finance '!K5</f>
        <v>4.67</v>
      </c>
      <c r="L17" s="349">
        <f>'CENET_čerpání finance '!L5</f>
        <v>1</v>
      </c>
      <c r="M17" s="350" t="str">
        <f>'CENET_čerpání finance '!M5</f>
        <v>31.12.2019</v>
      </c>
      <c r="N17" s="456" t="s">
        <v>134</v>
      </c>
    </row>
    <row r="18" spans="1:14" s="200" customFormat="1" ht="22.5" x14ac:dyDescent="0.25">
      <c r="A18" s="214" t="str">
        <f>'CENET_čerpání finance '!A6</f>
        <v>SP2019/164</v>
      </c>
      <c r="B18" s="215" t="str">
        <f>'CENET_čerpání finance '!B6</f>
        <v>Energetické využití kalů z čistíren odpadních vod</v>
      </c>
      <c r="C18" s="288" t="str">
        <f>'CENET_čerpání finance '!C6</f>
        <v>Ing. Michal STÁŇA, Ph.D.</v>
      </c>
      <c r="D18" s="351">
        <f>'CENET_čerpání finance '!D6</f>
        <v>0</v>
      </c>
      <c r="E18" s="352">
        <f>'CENET_čerpání finance '!E6</f>
        <v>200000</v>
      </c>
      <c r="F18" s="352">
        <f>'CENET_čerpání finance '!F6</f>
        <v>160000</v>
      </c>
      <c r="G18" s="352">
        <f>'CENET_čerpání finance '!G6</f>
        <v>160000</v>
      </c>
      <c r="H18" s="352">
        <f>'CENET_čerpání finance '!H6</f>
        <v>5</v>
      </c>
      <c r="I18" s="352">
        <f>'CENET_čerpání finance '!I6</f>
        <v>4</v>
      </c>
      <c r="J18" s="352">
        <f>'CENET_čerpání finance '!J6</f>
        <v>4</v>
      </c>
      <c r="K18" s="352">
        <f>'CENET_čerpání finance '!K6</f>
        <v>2.5</v>
      </c>
      <c r="L18" s="352">
        <f>'CENET_čerpání finance '!L6</f>
        <v>1</v>
      </c>
      <c r="M18" s="353" t="str">
        <f>'CENET_čerpání finance '!M6</f>
        <v>31.12.2019</v>
      </c>
      <c r="N18" s="457"/>
    </row>
    <row r="19" spans="1:14" s="200" customFormat="1" ht="45" x14ac:dyDescent="0.25">
      <c r="A19" s="214" t="str">
        <f>'CENET_čerpání finance '!A7</f>
        <v>SP2019/115</v>
      </c>
      <c r="B19" s="215" t="str">
        <f>'CENET_čerpání finance '!B7</f>
        <v xml:space="preserve">Výzkum v oblasti optimalizovaného návrhu dopravních a skladovacích procesů s užitím zkušebních zařízení a simulačních technik </v>
      </c>
      <c r="C19" s="288" t="str">
        <f>'CENET_čerpání finance '!C7</f>
        <v>Ing. Lucie Jezerská, Ph.D.</v>
      </c>
      <c r="D19" s="351">
        <f>'CENET_čerpání finance '!D7</f>
        <v>0</v>
      </c>
      <c r="E19" s="352">
        <f>'CENET_čerpání finance '!E7</f>
        <v>192000</v>
      </c>
      <c r="F19" s="352">
        <f>'CENET_čerpání finance '!F7</f>
        <v>50000</v>
      </c>
      <c r="G19" s="352">
        <f>'CENET_čerpání finance '!G7</f>
        <v>50000</v>
      </c>
      <c r="H19" s="352">
        <f>'CENET_čerpání finance '!H7</f>
        <v>13</v>
      </c>
      <c r="I19" s="352">
        <f>'CENET_čerpání finance '!I7</f>
        <v>7</v>
      </c>
      <c r="J19" s="352">
        <f>'CENET_čerpání finance '!J7</f>
        <v>2</v>
      </c>
      <c r="K19" s="352">
        <f>'CENET_čerpání finance '!K7</f>
        <v>4.83</v>
      </c>
      <c r="L19" s="352">
        <f>'CENET_čerpání finance '!L7</f>
        <v>6</v>
      </c>
      <c r="M19" s="353" t="str">
        <f>'CENET_čerpání finance '!M7</f>
        <v>31.12.2019</v>
      </c>
      <c r="N19" s="457"/>
    </row>
    <row r="20" spans="1:14" s="200" customFormat="1" ht="22.5" x14ac:dyDescent="0.25">
      <c r="A20" s="214" t="str">
        <f>'CENET_čerpání finance '!A8</f>
        <v>SP2019/160</v>
      </c>
      <c r="B20" s="215" t="str">
        <f>'CENET_čerpání finance '!B8</f>
        <v>Využití odplynu ze zinkovny v KGJ.</v>
      </c>
      <c r="C20" s="288" t="str">
        <f>'CENET_čerpání finance '!C8</f>
        <v>Ing. Jaroslav Frantík, Ph.D.</v>
      </c>
      <c r="D20" s="351">
        <f>'CENET_čerpání finance '!D8</f>
        <v>0</v>
      </c>
      <c r="E20" s="352">
        <f>'CENET_čerpání finance '!E8</f>
        <v>140000</v>
      </c>
      <c r="F20" s="352">
        <f>'CENET_čerpání finance '!F8</f>
        <v>60000</v>
      </c>
      <c r="G20" s="352">
        <f>'CENET_čerpání finance '!G8</f>
        <v>60000</v>
      </c>
      <c r="H20" s="352">
        <f>'CENET_čerpání finance '!H8</f>
        <v>14</v>
      </c>
      <c r="I20" s="352">
        <f>'CENET_čerpání finance '!I8</f>
        <v>7</v>
      </c>
      <c r="J20" s="352">
        <f>'CENET_čerpání finance '!J8</f>
        <v>3</v>
      </c>
      <c r="K20" s="352">
        <f>'CENET_čerpání finance '!K8</f>
        <v>2.25</v>
      </c>
      <c r="L20" s="352">
        <f>'CENET_čerpání finance '!L8</f>
        <v>6</v>
      </c>
      <c r="M20" s="353" t="str">
        <f>'CENET_čerpání finance '!M8</f>
        <v>31.12.2019</v>
      </c>
      <c r="N20" s="457"/>
    </row>
    <row r="21" spans="1:14" s="200" customFormat="1" ht="23.25" thickBot="1" x14ac:dyDescent="0.3">
      <c r="A21" s="193" t="str">
        <f>'CENET_čerpání finance '!A9</f>
        <v>SP2019/159</v>
      </c>
      <c r="B21" s="186" t="str">
        <f>'CENET_čerpání finance '!B9</f>
        <v>Výzkum v oblasti technologií a komponent pro smart grids II</v>
      </c>
      <c r="C21" s="185" t="str">
        <f>'CENET_čerpání finance '!C9</f>
        <v>prof. Ing. Stanislav Mišák, Ph.D.</v>
      </c>
      <c r="D21" s="354">
        <f>'CENET_čerpání finance '!D9</f>
        <v>0</v>
      </c>
      <c r="E21" s="355">
        <f>'CENET_čerpání finance '!E9</f>
        <v>358000</v>
      </c>
      <c r="F21" s="355">
        <f>'CENET_čerpání finance '!F9</f>
        <v>60000</v>
      </c>
      <c r="G21" s="355">
        <f>'CENET_čerpání finance '!G9</f>
        <v>60000</v>
      </c>
      <c r="H21" s="355">
        <f>'CENET_čerpání finance '!H9</f>
        <v>10</v>
      </c>
      <c r="I21" s="355">
        <f>'CENET_čerpání finance '!I9</f>
        <v>3</v>
      </c>
      <c r="J21" s="355">
        <f>'CENET_čerpání finance '!J9</f>
        <v>3</v>
      </c>
      <c r="K21" s="355">
        <f>'CENET_čerpání finance '!K9</f>
        <v>2</v>
      </c>
      <c r="L21" s="355">
        <f>'CENET_čerpání finance '!L9</f>
        <v>3.75</v>
      </c>
      <c r="M21" s="356" t="str">
        <f>'CENET_čerpání finance '!M9</f>
        <v>31.12.2019</v>
      </c>
      <c r="N21" s="458"/>
    </row>
    <row r="22" spans="1:14" s="200" customFormat="1" ht="33.75" x14ac:dyDescent="0.25">
      <c r="A22" s="285" t="str">
        <f>'CPIT_čerpání finance '!A5</f>
        <v>SP2019/55</v>
      </c>
      <c r="B22" s="286" t="str">
        <f>'CPIT_čerpání finance '!B5</f>
        <v>Research on Mechanical propeties of High Volume Phosphorus Slag Cement Materials</v>
      </c>
      <c r="C22" s="287" t="str">
        <f>'CPIT_čerpání finance '!C5</f>
        <v>Ing. Jiří Koktan</v>
      </c>
      <c r="D22" s="348">
        <f>'CPIT_čerpání finance '!D5</f>
        <v>0</v>
      </c>
      <c r="E22" s="349">
        <f>'CPIT_čerpání finance '!E5</f>
        <v>180000</v>
      </c>
      <c r="F22" s="349">
        <f>'CPIT_čerpání finance '!F5</f>
        <v>180000</v>
      </c>
      <c r="G22" s="349">
        <f>'CPIT_čerpání finance '!G5</f>
        <v>180000</v>
      </c>
      <c r="H22" s="349">
        <f>'CPIT_čerpání finance '!H5</f>
        <v>3</v>
      </c>
      <c r="I22" s="349">
        <f>'CPIT_čerpání finance '!I5</f>
        <v>2</v>
      </c>
      <c r="J22" s="349">
        <f>'CPIT_čerpání finance '!J5</f>
        <v>2</v>
      </c>
      <c r="K22" s="349">
        <f>'CPIT_čerpání finance '!K5</f>
        <v>2</v>
      </c>
      <c r="L22" s="349">
        <f>'CPIT_čerpání finance '!L5</f>
        <v>1</v>
      </c>
      <c r="M22" s="350" t="str">
        <f>'CPIT_čerpání finance '!M5</f>
        <v>31.12.2020</v>
      </c>
      <c r="N22" s="456" t="s">
        <v>135</v>
      </c>
    </row>
    <row r="23" spans="1:14" ht="78.75" x14ac:dyDescent="0.25">
      <c r="A23" s="214" t="str">
        <f>'CPIT_čerpání finance '!A6</f>
        <v>SP2019/56</v>
      </c>
      <c r="B23" s="215" t="str">
        <f>'CPIT_čerpání finance '!B6</f>
        <v>Účinnost běžných respiračních ochranných prostředků proti pevným částicím v pracovním prostředí a současně výzkum nitrát-aminokyselinového procesu vedoucího k tvorbě nanočástic oxidů lanthanidů</v>
      </c>
      <c r="C23" s="288" t="str">
        <f>'CPIT_čerpání finance '!C6</f>
        <v>Ing. Ľubomíra Kuzniková</v>
      </c>
      <c r="D23" s="351">
        <f>'CPIT_čerpání finance '!D6</f>
        <v>0</v>
      </c>
      <c r="E23" s="352">
        <f>'CPIT_čerpání finance '!E6</f>
        <v>87000</v>
      </c>
      <c r="F23" s="352">
        <f>'CPIT_čerpání finance '!F6</f>
        <v>55000</v>
      </c>
      <c r="G23" s="352">
        <f>'CPIT_čerpání finance '!G6</f>
        <v>55000</v>
      </c>
      <c r="H23" s="352">
        <f>'CPIT_čerpání finance '!H6</f>
        <v>4</v>
      </c>
      <c r="I23" s="352">
        <f>'CPIT_čerpání finance '!I6</f>
        <v>2</v>
      </c>
      <c r="J23" s="352">
        <f>'CPIT_čerpání finance '!J6</f>
        <v>2</v>
      </c>
      <c r="K23" s="352">
        <f>'CPIT_čerpání finance '!K6</f>
        <v>2</v>
      </c>
      <c r="L23" s="352">
        <f>'CPIT_čerpání finance '!L6</f>
        <v>2</v>
      </c>
      <c r="M23" s="353" t="str">
        <f>'CPIT_čerpání finance '!M6</f>
        <v>31.12.2020</v>
      </c>
      <c r="N23" s="457"/>
    </row>
    <row r="24" spans="1:14" ht="33.75" x14ac:dyDescent="0.25">
      <c r="A24" s="214" t="str">
        <f>'CPIT_čerpání finance '!A7</f>
        <v>SP2019/57</v>
      </c>
      <c r="B24" s="215" t="str">
        <f>'CPIT_čerpání finance '!B7</f>
        <v>Vliv tloušťky základního materiálu na mechanické vlastnosti svarových spojů</v>
      </c>
      <c r="C24" s="288" t="str">
        <f>'CPIT_čerpání finance '!C7</f>
        <v>prof. Ing. Bohumír Strnadel, DrSc.</v>
      </c>
      <c r="D24" s="351">
        <f>'CPIT_čerpání finance '!D7</f>
        <v>0</v>
      </c>
      <c r="E24" s="352">
        <f>'CPIT_čerpání finance '!E7</f>
        <v>147000</v>
      </c>
      <c r="F24" s="352">
        <f>'CPIT_čerpání finance '!F7</f>
        <v>147000</v>
      </c>
      <c r="G24" s="352">
        <f>'CPIT_čerpání finance '!G7</f>
        <v>147000</v>
      </c>
      <c r="H24" s="352">
        <f>'CPIT_čerpání finance '!H7</f>
        <v>4</v>
      </c>
      <c r="I24" s="352">
        <f>'CPIT_čerpání finance '!I7</f>
        <v>3</v>
      </c>
      <c r="J24" s="352">
        <f>'CPIT_čerpání finance '!J7</f>
        <v>3</v>
      </c>
      <c r="K24" s="352">
        <f>'CPIT_čerpání finance '!K7</f>
        <v>3</v>
      </c>
      <c r="L24" s="352">
        <f>'CPIT_čerpání finance '!L7</f>
        <v>1</v>
      </c>
      <c r="M24" s="353" t="str">
        <f>'CPIT_čerpání finance '!M7</f>
        <v>31.12.2020</v>
      </c>
      <c r="N24" s="457"/>
    </row>
    <row r="25" spans="1:14" ht="23.25" thickBot="1" x14ac:dyDescent="0.3">
      <c r="A25" s="193" t="str">
        <f>'CPIT_čerpání finance '!A8</f>
        <v>SP2019/58</v>
      </c>
      <c r="B25" s="186" t="str">
        <f>'CPIT_čerpání finance '!B8</f>
        <v>Studium vlivu proměnlivosti cyklu na šíření únavových trhlin</v>
      </c>
      <c r="C25" s="185" t="str">
        <f>'CPIT_čerpání finance '!C8</f>
        <v>prof. Ing. Bohumír Strnadel, DrSc.</v>
      </c>
      <c r="D25" s="354">
        <f>'CPIT_čerpání finance '!D8</f>
        <v>0</v>
      </c>
      <c r="E25" s="355">
        <f>'CPIT_čerpání finance '!E8</f>
        <v>106000</v>
      </c>
      <c r="F25" s="355">
        <f>'CPIT_čerpání finance '!F8</f>
        <v>106000</v>
      </c>
      <c r="G25" s="355">
        <f>'CPIT_čerpání finance '!G8</f>
        <v>106000</v>
      </c>
      <c r="H25" s="355">
        <f>'CPIT_čerpání finance '!H8</f>
        <v>3</v>
      </c>
      <c r="I25" s="355">
        <f>'CPIT_čerpání finance '!I8</f>
        <v>2</v>
      </c>
      <c r="J25" s="355">
        <f>'CPIT_čerpání finance '!J8</f>
        <v>2</v>
      </c>
      <c r="K25" s="355">
        <f>'CPIT_čerpání finance '!K8</f>
        <v>2</v>
      </c>
      <c r="L25" s="355">
        <f>'CPIT_čerpání finance '!L8</f>
        <v>1</v>
      </c>
      <c r="M25" s="356" t="str">
        <f>'CPIT_čerpání finance '!M8</f>
        <v>31.12.2020</v>
      </c>
      <c r="N25" s="458"/>
    </row>
    <row r="26" spans="1:14" s="200" customFormat="1" ht="45" x14ac:dyDescent="0.25">
      <c r="A26" s="285" t="str">
        <f>'VEC_čerpání finance '!A5</f>
        <v>SP2019/83</v>
      </c>
      <c r="B26" s="286" t="str">
        <f>'VEC_čerpání finance '!B5</f>
        <v>Sledování provozních parametrů malého spalovacího zařízení a stanovení jejich vlivu na kondenzaci vody ve spalinové cestě</v>
      </c>
      <c r="C26" s="287" t="str">
        <f>'VEC_čerpání finance '!C5</f>
        <v>Horák Jiří Ing., Ph.D</v>
      </c>
      <c r="D26" s="348">
        <f>'VEC_čerpání finance '!D5</f>
        <v>0</v>
      </c>
      <c r="E26" s="349">
        <f>'VEC_čerpání finance '!E5</f>
        <v>650000</v>
      </c>
      <c r="F26" s="349">
        <f>'VEC_čerpání finance '!F5</f>
        <v>125000</v>
      </c>
      <c r="G26" s="349">
        <f>'VEC_čerpání finance '!G5</f>
        <v>125000</v>
      </c>
      <c r="H26" s="349">
        <f>'VEC_čerpání finance '!H5</f>
        <v>16</v>
      </c>
      <c r="I26" s="349">
        <f>'VEC_čerpání finance '!I5</f>
        <v>9</v>
      </c>
      <c r="J26" s="349">
        <f>'VEC_čerpání finance '!J5</f>
        <v>4</v>
      </c>
      <c r="K26" s="349">
        <f>'VEC_čerpání finance '!K5</f>
        <v>4.51</v>
      </c>
      <c r="L26" s="349">
        <f>'VEC_čerpání finance '!L5</f>
        <v>4.2</v>
      </c>
      <c r="M26" s="350" t="str">
        <f>'VEC_čerpání finance '!M5</f>
        <v>31.12.2019</v>
      </c>
      <c r="N26" s="451" t="s">
        <v>123</v>
      </c>
    </row>
    <row r="27" spans="1:14" s="200" customFormat="1" ht="45" x14ac:dyDescent="0.25">
      <c r="A27" s="214" t="str">
        <f>'VEC_čerpání finance '!A6</f>
        <v>SP2019/89</v>
      </c>
      <c r="B27" s="215" t="str">
        <f>'VEC_čerpání finance '!B6</f>
        <v>Výzkum procesů konverze paliv a využití odpadního tepla v rámci palivoenergetických technologických komplexů</v>
      </c>
      <c r="C27" s="288" t="str">
        <f>'VEC_čerpání finance '!C6</f>
        <v>Skřínský Jan Ing., Ph.D.</v>
      </c>
      <c r="D27" s="351">
        <f>'VEC_čerpání finance '!D6</f>
        <v>0</v>
      </c>
      <c r="E27" s="352">
        <f>'VEC_čerpání finance '!E6</f>
        <v>430000</v>
      </c>
      <c r="F27" s="352">
        <f>'VEC_čerpání finance '!F6</f>
        <v>50000</v>
      </c>
      <c r="G27" s="352">
        <f>'VEC_čerpání finance '!G6</f>
        <v>50000</v>
      </c>
      <c r="H27" s="352">
        <f>'VEC_čerpání finance '!H6</f>
        <v>6</v>
      </c>
      <c r="I27" s="352">
        <f>'VEC_čerpání finance '!I6</f>
        <v>3</v>
      </c>
      <c r="J27" s="352">
        <f>'VEC_čerpání finance '!J6</f>
        <v>3</v>
      </c>
      <c r="K27" s="352">
        <f>'VEC_čerpání finance '!K6</f>
        <v>2.83</v>
      </c>
      <c r="L27" s="352">
        <f>'VEC_čerpání finance '!L6</f>
        <v>1.8</v>
      </c>
      <c r="M27" s="353" t="str">
        <f>'VEC_čerpání finance '!M6</f>
        <v>31.12.2019</v>
      </c>
      <c r="N27" s="452"/>
    </row>
    <row r="28" spans="1:14" s="200" customFormat="1" ht="23.25" thickBot="1" x14ac:dyDescent="0.3">
      <c r="A28" s="193" t="str">
        <f>'VEC_čerpání finance '!A7</f>
        <v>SP2019/116</v>
      </c>
      <c r="B28" s="186" t="str">
        <f>'VEC_čerpání finance '!B7</f>
        <v>Interference metod snižování emisí škodlivých látek</v>
      </c>
      <c r="C28" s="185" t="str">
        <f>'VEC_čerpání finance '!C7</f>
        <v>Borovec Karel Ing., Ph.D</v>
      </c>
      <c r="D28" s="354">
        <f>'VEC_čerpání finance '!D7</f>
        <v>0</v>
      </c>
      <c r="E28" s="355">
        <f>'VEC_čerpání finance '!E7</f>
        <v>540000</v>
      </c>
      <c r="F28" s="355">
        <f>'VEC_čerpání finance '!F7</f>
        <v>77000</v>
      </c>
      <c r="G28" s="355">
        <f>'VEC_čerpání finance '!G7</f>
        <v>77000</v>
      </c>
      <c r="H28" s="355">
        <f>'VEC_čerpání finance '!H7</f>
        <v>5</v>
      </c>
      <c r="I28" s="355">
        <f>'VEC_čerpání finance '!I7</f>
        <v>3</v>
      </c>
      <c r="J28" s="355">
        <f>'VEC_čerpání finance '!J7</f>
        <v>3</v>
      </c>
      <c r="K28" s="355">
        <f>'VEC_čerpání finance '!K7</f>
        <v>2.66</v>
      </c>
      <c r="L28" s="355">
        <f>'VEC_čerpání finance '!L7</f>
        <v>2</v>
      </c>
      <c r="M28" s="356" t="str">
        <f>'VEC_čerpání finance '!M7</f>
        <v>31.12.2019</v>
      </c>
      <c r="N28" s="453"/>
    </row>
    <row r="29" spans="1:14" s="200" customFormat="1" ht="22.5" x14ac:dyDescent="0.25">
      <c r="A29" s="285" t="str">
        <f>'IT4I_čerpání finance '!A5</f>
        <v>SP2019/151</v>
      </c>
      <c r="B29" s="286" t="str">
        <f>'IT4I_čerpání finance '!B5</f>
        <v>Nekoherentní jevy ve vrstevnatých strukturách s laterální periodicitou</v>
      </c>
      <c r="C29" s="434" t="str">
        <f>'IT4I_čerpání finance '!C5</f>
        <v>Ing. Přemysl Ciompa</v>
      </c>
      <c r="D29" s="374">
        <f>'IT4I_čerpání finance '!D5</f>
        <v>0</v>
      </c>
      <c r="E29" s="349">
        <f>'IT4I_čerpání finance '!E5</f>
        <v>324998</v>
      </c>
      <c r="F29" s="349">
        <f>'IT4I_čerpání finance '!F5</f>
        <v>72000</v>
      </c>
      <c r="G29" s="349">
        <f>'IT4I_čerpání finance '!G5</f>
        <v>72000</v>
      </c>
      <c r="H29" s="349">
        <f>'IT4I_čerpání finance '!H5</f>
        <v>5</v>
      </c>
      <c r="I29" s="349">
        <f>'IT4I_čerpání finance '!I5</f>
        <v>2</v>
      </c>
      <c r="J29" s="349">
        <f>'IT4I_čerpání finance '!J5</f>
        <v>2</v>
      </c>
      <c r="K29" s="349">
        <f>'IT4I_čerpání finance '!K5</f>
        <v>2</v>
      </c>
      <c r="L29" s="349">
        <f>'IT4I_čerpání finance '!L5</f>
        <v>3</v>
      </c>
      <c r="M29" s="350" t="str">
        <f>'IT4I_čerpání finance '!M5</f>
        <v>31.12.2019</v>
      </c>
      <c r="N29" s="451" t="s">
        <v>159</v>
      </c>
    </row>
    <row r="30" spans="1:14" s="200" customFormat="1" ht="33.75" x14ac:dyDescent="0.25">
      <c r="A30" s="214" t="str">
        <f>'IT4I_čerpání finance '!A6</f>
        <v>SP2019/110</v>
      </c>
      <c r="B30" s="215" t="str">
        <f>'IT4I_čerpání finance '!B6</f>
        <v>Pokročilé optické modelování materiálů a multiúrovňově modulovaných nanostruktur</v>
      </c>
      <c r="C30" s="435" t="str">
        <f>'IT4I_čerpání finance '!C6</f>
        <v>Halagačka Lukáš Ing., Ph.D.</v>
      </c>
      <c r="D30" s="375">
        <f>'IT4I_čerpání finance '!D6</f>
        <v>0</v>
      </c>
      <c r="E30" s="352">
        <f>'IT4I_čerpání finance '!E6</f>
        <v>295000</v>
      </c>
      <c r="F30" s="352">
        <f>'IT4I_čerpání finance '!F6</f>
        <v>48000</v>
      </c>
      <c r="G30" s="352">
        <f>'IT4I_čerpání finance '!G6</f>
        <v>48000</v>
      </c>
      <c r="H30" s="352">
        <f>'IT4I_čerpání finance '!H6</f>
        <v>7</v>
      </c>
      <c r="I30" s="352">
        <f>'IT4I_čerpání finance '!I6</f>
        <v>3</v>
      </c>
      <c r="J30" s="352">
        <f>'IT4I_čerpání finance '!J6</f>
        <v>2</v>
      </c>
      <c r="K30" s="352">
        <f>'IT4I_čerpání finance '!K6</f>
        <v>0</v>
      </c>
      <c r="L30" s="352">
        <f>'IT4I_čerpání finance '!L6</f>
        <v>4</v>
      </c>
      <c r="M30" s="437">
        <f>'IT4I_čerpání finance '!M6</f>
        <v>43830</v>
      </c>
      <c r="N30" s="452"/>
    </row>
    <row r="31" spans="1:14" s="200" customFormat="1" ht="45" x14ac:dyDescent="0.25">
      <c r="A31" s="214" t="str">
        <f>'IT4I_čerpání finance '!A7</f>
        <v>SP2019/125</v>
      </c>
      <c r="B31" s="215" t="str">
        <f>'IT4I_čerpání finance '!B7</f>
        <v>Aplikace kvantifikačních a kvalifikačních nástrojů dynamických systémů
nástrojů dynamických systémů</v>
      </c>
      <c r="C31" s="435" t="str">
        <f>'IT4I_čerpání finance '!C7</f>
        <v>Radek Halfar</v>
      </c>
      <c r="D31" s="375">
        <f>'IT4I_čerpání finance '!D7</f>
        <v>0</v>
      </c>
      <c r="E31" s="352">
        <f>'IT4I_čerpání finance '!E7</f>
        <v>110000</v>
      </c>
      <c r="F31" s="352">
        <f>'IT4I_čerpání finance '!F7</f>
        <v>10000</v>
      </c>
      <c r="G31" s="352">
        <f>'IT4I_čerpání finance '!G7</f>
        <v>10000</v>
      </c>
      <c r="H31" s="352">
        <f>'IT4I_čerpání finance '!H7</f>
        <v>4</v>
      </c>
      <c r="I31" s="352">
        <f>'IT4I_čerpání finance '!I7</f>
        <v>3</v>
      </c>
      <c r="J31" s="352">
        <f>'IT4I_čerpání finance '!J7</f>
        <v>2</v>
      </c>
      <c r="K31" s="352">
        <f>'IT4I_čerpání finance '!K7</f>
        <v>3</v>
      </c>
      <c r="L31" s="352">
        <f>'IT4I_čerpání finance '!L7</f>
        <v>1</v>
      </c>
      <c r="M31" s="353" t="str">
        <f>'IT4I_čerpání finance '!M7</f>
        <v>31.12.2019</v>
      </c>
      <c r="N31" s="452"/>
    </row>
    <row r="32" spans="1:14" s="200" customFormat="1" ht="22.5" x14ac:dyDescent="0.25">
      <c r="A32" s="214" t="str">
        <f>'IT4I_čerpání finance '!A8</f>
        <v>SP2019/108</v>
      </c>
      <c r="B32" s="215" t="str">
        <f>'IT4I_čerpání finance '!B8</f>
        <v>Extension of HPC platforms for executing scientific pipelines</v>
      </c>
      <c r="C32" s="435" t="str">
        <f>'IT4I_čerpání finance '!C8</f>
        <v>Ing. Jan Křenek</v>
      </c>
      <c r="D32" s="375">
        <f>'IT4I_čerpání finance '!D8</f>
        <v>0</v>
      </c>
      <c r="E32" s="352">
        <f>'IT4I_čerpání finance '!E8</f>
        <v>695000</v>
      </c>
      <c r="F32" s="352">
        <f>'IT4I_čerpání finance '!F8</f>
        <v>196000</v>
      </c>
      <c r="G32" s="352">
        <f>'IT4I_čerpání finance '!G8</f>
        <v>196000</v>
      </c>
      <c r="H32" s="352">
        <f>'IT4I_čerpání finance '!H8</f>
        <v>14</v>
      </c>
      <c r="I32" s="352">
        <f>'IT4I_čerpání finance '!I8</f>
        <v>12</v>
      </c>
      <c r="J32" s="352">
        <f>'IT4I_čerpání finance '!J8</f>
        <v>9</v>
      </c>
      <c r="K32" s="352">
        <f>'IT4I_čerpání finance '!K8</f>
        <v>11.2</v>
      </c>
      <c r="L32" s="352">
        <f>'IT4I_čerpání finance '!L8</f>
        <v>2</v>
      </c>
      <c r="M32" s="353" t="str">
        <f>'IT4I_čerpání finance '!M8</f>
        <v>31.12.2019</v>
      </c>
      <c r="N32" s="452"/>
    </row>
    <row r="33" spans="1:14" s="200" customFormat="1" ht="33.75" x14ac:dyDescent="0.25">
      <c r="A33" s="214" t="str">
        <f>'IT4I_čerpání finance '!A9</f>
        <v>SP2019/162</v>
      </c>
      <c r="B33" s="215" t="str">
        <f>'IT4I_čerpání finance '!B9</f>
        <v>Internacionalizace doktorského vzdělávání v oblasti molekulové fyziky II</v>
      </c>
      <c r="C33" s="435" t="str">
        <f>'IT4I_čerpání finance '!C9</f>
        <v>Martin Mrovec</v>
      </c>
      <c r="D33" s="375">
        <f>'IT4I_čerpání finance '!D9</f>
        <v>0</v>
      </c>
      <c r="E33" s="352">
        <f>'IT4I_čerpání finance '!E9</f>
        <v>267050</v>
      </c>
      <c r="F33" s="352">
        <f>'IT4I_čerpání finance '!F9</f>
        <v>64000</v>
      </c>
      <c r="G33" s="352">
        <f>'IT4I_čerpání finance '!G9</f>
        <v>64000</v>
      </c>
      <c r="H33" s="352">
        <f>'IT4I_čerpání finance '!H9</f>
        <v>7</v>
      </c>
      <c r="I33" s="352">
        <f>'IT4I_čerpání finance '!I9</f>
        <v>5</v>
      </c>
      <c r="J33" s="352">
        <f>'IT4I_čerpání finance '!J9</f>
        <v>5</v>
      </c>
      <c r="K33" s="352">
        <f>'IT4I_čerpání finance '!K9</f>
        <v>2.46</v>
      </c>
      <c r="L33" s="352">
        <f>'IT4I_čerpání finance '!L9</f>
        <v>2</v>
      </c>
      <c r="M33" s="353" t="str">
        <f>'IT4I_čerpání finance '!M9</f>
        <v>31. 12. 2019</v>
      </c>
      <c r="N33" s="452"/>
    </row>
    <row r="34" spans="1:14" s="200" customFormat="1" ht="22.5" x14ac:dyDescent="0.25">
      <c r="A34" s="214" t="str">
        <f>'IT4I_čerpání finance '!A10</f>
        <v xml:space="preserve">SP2019/59 </v>
      </c>
      <c r="B34" s="215" t="str">
        <f>'IT4I_čerpání finance '!B10</f>
        <v>Výzkum infrastruktury a vývoj HPC knihoven a nástrojů</v>
      </c>
      <c r="C34" s="435" t="str">
        <f>'IT4I_čerpání finance '!C10</f>
        <v>Ondřej Vysocký</v>
      </c>
      <c r="D34" s="375">
        <f>'IT4I_čerpání finance '!D10</f>
        <v>0</v>
      </c>
      <c r="E34" s="352">
        <f>'IT4I_čerpání finance '!E10</f>
        <v>850000</v>
      </c>
      <c r="F34" s="352">
        <f>'IT4I_čerpání finance '!F10</f>
        <v>237000</v>
      </c>
      <c r="G34" s="352">
        <f>'IT4I_čerpání finance '!G10</f>
        <v>237000</v>
      </c>
      <c r="H34" s="352">
        <f>'IT4I_čerpání finance '!H10</f>
        <v>18</v>
      </c>
      <c r="I34" s="352">
        <f>'IT4I_čerpání finance '!I10</f>
        <v>11</v>
      </c>
      <c r="J34" s="352">
        <f>'IT4I_čerpání finance '!J10</f>
        <v>8</v>
      </c>
      <c r="K34" s="352">
        <f>'IT4I_čerpání finance '!K10</f>
        <v>8.5</v>
      </c>
      <c r="L34" s="352">
        <f>'IT4I_čerpání finance '!L10</f>
        <v>7</v>
      </c>
      <c r="M34" s="353" t="str">
        <f>'IT4I_čerpání finance '!M10</f>
        <v>31.12.2019</v>
      </c>
      <c r="N34" s="452"/>
    </row>
    <row r="35" spans="1:14" s="200" customFormat="1" ht="34.5" thickBot="1" x14ac:dyDescent="0.3">
      <c r="A35" s="289" t="str">
        <f>'IT4I_čerpání finance '!A11</f>
        <v>SP2019/97</v>
      </c>
      <c r="B35" s="290" t="str">
        <f>'IT4I_čerpání finance '!B11</f>
        <v>Nasazení HPC pro řešení problémů inženýrské praxe / Using HPC to Solve Engineering Problems</v>
      </c>
      <c r="C35" s="436" t="str">
        <f>'IT4I_čerpání finance '!C11</f>
        <v>Filip Zaoral</v>
      </c>
      <c r="D35" s="376">
        <f>'IT4I_čerpání finance '!D11</f>
        <v>0</v>
      </c>
      <c r="E35" s="362">
        <f>'IT4I_čerpání finance '!E11</f>
        <v>415000</v>
      </c>
      <c r="F35" s="362">
        <f>'IT4I_čerpání finance '!F11</f>
        <v>189000</v>
      </c>
      <c r="G35" s="362">
        <f>'IT4I_čerpání finance '!G11</f>
        <v>189000</v>
      </c>
      <c r="H35" s="362">
        <f>'IT4I_čerpání finance '!H11</f>
        <v>11</v>
      </c>
      <c r="I35" s="362">
        <f>'IT4I_čerpání finance '!I11</f>
        <v>9</v>
      </c>
      <c r="J35" s="362">
        <f>'IT4I_čerpání finance '!J11</f>
        <v>8</v>
      </c>
      <c r="K35" s="362">
        <f>'IT4I_čerpání finance '!K11</f>
        <v>4.21</v>
      </c>
      <c r="L35" s="362">
        <f>'IT4I_čerpání finance '!L11</f>
        <v>2</v>
      </c>
      <c r="M35" s="363" t="str">
        <f>'IT4I_čerpání finance '!M11</f>
        <v>31.12.2019</v>
      </c>
      <c r="N35" s="453"/>
    </row>
    <row r="36" spans="1:14" ht="15.75" thickBot="1" x14ac:dyDescent="0.3">
      <c r="A36" s="132" t="s">
        <v>11</v>
      </c>
      <c r="B36" s="133"/>
      <c r="C36" s="133"/>
      <c r="D36" s="134">
        <f t="shared" ref="D36:L36" si="0">SUM(D5:D35)</f>
        <v>0</v>
      </c>
      <c r="E36" s="134">
        <f t="shared" si="0"/>
        <v>10177849.949999999</v>
      </c>
      <c r="F36" s="135">
        <f t="shared" si="0"/>
        <v>2464000</v>
      </c>
      <c r="G36" s="135">
        <f t="shared" si="0"/>
        <v>2464000</v>
      </c>
      <c r="H36" s="133">
        <f t="shared" si="0"/>
        <v>256</v>
      </c>
      <c r="I36" s="133">
        <f t="shared" si="0"/>
        <v>166</v>
      </c>
      <c r="J36" s="133">
        <f t="shared" si="0"/>
        <v>124</v>
      </c>
      <c r="K36" s="133">
        <f t="shared" si="0"/>
        <v>109.94999999999999</v>
      </c>
      <c r="L36" s="133">
        <f t="shared" si="0"/>
        <v>83.586667000000006</v>
      </c>
      <c r="M36" s="136"/>
    </row>
    <row r="38" spans="1:14" x14ac:dyDescent="0.25">
      <c r="H38" s="123" t="s">
        <v>23</v>
      </c>
    </row>
    <row r="39" spans="1:14" x14ac:dyDescent="0.25">
      <c r="B39" s="128"/>
    </row>
    <row r="42" spans="1:14" x14ac:dyDescent="0.25">
      <c r="B42" s="124"/>
    </row>
  </sheetData>
  <mergeCells count="7">
    <mergeCell ref="N26:N28"/>
    <mergeCell ref="N29:N35"/>
    <mergeCell ref="D1:F1"/>
    <mergeCell ref="A2:B2"/>
    <mergeCell ref="N5:N15"/>
    <mergeCell ref="N17:N21"/>
    <mergeCell ref="N22:N2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D2" sqref="D2"/>
    </sheetView>
  </sheetViews>
  <sheetFormatPr defaultColWidth="9.140625" defaultRowHeight="15" x14ac:dyDescent="0.25"/>
  <cols>
    <col min="1" max="1" width="9.42578125" style="200" customWidth="1"/>
    <col min="2" max="2" width="27.140625" style="200" customWidth="1"/>
    <col min="3" max="3" width="14.7109375" style="200" customWidth="1"/>
    <col min="4" max="4" width="11" style="200" customWidth="1"/>
    <col min="5" max="5" width="9.7109375" style="200" customWidth="1"/>
    <col min="6" max="6" width="10" style="201" customWidth="1"/>
    <col min="7" max="7" width="15.140625" style="200" customWidth="1"/>
    <col min="8" max="9" width="18" style="200" customWidth="1"/>
    <col min="10" max="12" width="12.5703125" style="200" customWidth="1"/>
    <col min="13" max="13" width="14.7109375" style="200" customWidth="1"/>
    <col min="14" max="14" width="17.7109375" style="200" customWidth="1"/>
    <col min="15" max="15" width="67.28515625" style="200" customWidth="1"/>
    <col min="16" max="16" width="50" style="200" customWidth="1"/>
    <col min="17" max="17" width="18.140625" style="200" customWidth="1"/>
    <col min="18" max="16384" width="9.140625" style="200"/>
  </cols>
  <sheetData>
    <row r="1" spans="1:18" ht="15.75" x14ac:dyDescent="0.25">
      <c r="C1" s="305" t="s">
        <v>22</v>
      </c>
      <c r="D1" s="454" t="s">
        <v>135</v>
      </c>
      <c r="E1" s="454"/>
      <c r="F1" s="454"/>
    </row>
    <row r="2" spans="1:18" ht="18.75" x14ac:dyDescent="0.25">
      <c r="A2" s="455" t="s">
        <v>46</v>
      </c>
      <c r="B2" s="455"/>
    </row>
    <row r="3" spans="1:18" ht="30" customHeight="1" thickBot="1" x14ac:dyDescent="0.3">
      <c r="H3" s="198"/>
      <c r="I3" s="198"/>
      <c r="J3" s="198"/>
      <c r="K3" s="198"/>
      <c r="L3" s="198"/>
    </row>
    <row r="4" spans="1:18" ht="102.75" customHeight="1" thickBot="1" x14ac:dyDescent="0.3">
      <c r="A4" s="240" t="s">
        <v>0</v>
      </c>
      <c r="B4" s="240" t="s">
        <v>1</v>
      </c>
      <c r="C4" s="222" t="s">
        <v>2</v>
      </c>
      <c r="D4" s="241" t="s">
        <v>3</v>
      </c>
      <c r="E4" s="241" t="s">
        <v>4</v>
      </c>
      <c r="F4" s="241" t="s">
        <v>5</v>
      </c>
      <c r="G4" s="241" t="s">
        <v>12</v>
      </c>
      <c r="H4" s="241" t="s">
        <v>26</v>
      </c>
      <c r="I4" s="241" t="s">
        <v>27</v>
      </c>
      <c r="J4" s="241" t="s">
        <v>13</v>
      </c>
      <c r="K4" s="241" t="s">
        <v>24</v>
      </c>
      <c r="L4" s="241" t="s">
        <v>25</v>
      </c>
      <c r="M4" s="241" t="s">
        <v>6</v>
      </c>
      <c r="N4" s="202"/>
      <c r="O4" s="190"/>
      <c r="P4" s="190"/>
      <c r="Q4" s="190"/>
      <c r="R4" s="190"/>
    </row>
    <row r="5" spans="1:18" ht="33.75" x14ac:dyDescent="0.25">
      <c r="A5" s="337" t="s">
        <v>111</v>
      </c>
      <c r="B5" s="286" t="s">
        <v>112</v>
      </c>
      <c r="C5" s="287" t="s">
        <v>113</v>
      </c>
      <c r="D5" s="184"/>
      <c r="E5" s="113">
        <v>180000</v>
      </c>
      <c r="F5" s="113">
        <v>180000</v>
      </c>
      <c r="G5" s="113">
        <v>180000</v>
      </c>
      <c r="H5" s="283">
        <v>3</v>
      </c>
      <c r="I5" s="283">
        <v>2</v>
      </c>
      <c r="J5" s="283">
        <v>2</v>
      </c>
      <c r="K5" s="283">
        <v>2</v>
      </c>
      <c r="L5" s="283">
        <v>1</v>
      </c>
      <c r="M5" s="191" t="s">
        <v>114</v>
      </c>
    </row>
    <row r="6" spans="1:18" s="247" customFormat="1" ht="78.75" x14ac:dyDescent="0.25">
      <c r="A6" s="214" t="s">
        <v>115</v>
      </c>
      <c r="B6" s="215" t="s">
        <v>116</v>
      </c>
      <c r="C6" s="288" t="s">
        <v>117</v>
      </c>
      <c r="D6" s="188"/>
      <c r="E6" s="189">
        <v>87000</v>
      </c>
      <c r="F6" s="189">
        <v>55000</v>
      </c>
      <c r="G6" s="189">
        <v>55000</v>
      </c>
      <c r="H6" s="244">
        <v>4</v>
      </c>
      <c r="I6" s="244">
        <v>2</v>
      </c>
      <c r="J6" s="244">
        <v>2</v>
      </c>
      <c r="K6" s="245">
        <v>2</v>
      </c>
      <c r="L6" s="245">
        <v>2</v>
      </c>
      <c r="M6" s="191" t="s">
        <v>114</v>
      </c>
    </row>
    <row r="7" spans="1:18" ht="40.5" customHeight="1" x14ac:dyDescent="0.25">
      <c r="A7" s="239" t="s">
        <v>118</v>
      </c>
      <c r="B7" s="215" t="s">
        <v>119</v>
      </c>
      <c r="C7" s="288" t="s">
        <v>120</v>
      </c>
      <c r="D7" s="188"/>
      <c r="E7" s="189">
        <v>147000</v>
      </c>
      <c r="F7" s="189">
        <v>147000</v>
      </c>
      <c r="G7" s="189">
        <v>147000</v>
      </c>
      <c r="H7" s="244">
        <v>4</v>
      </c>
      <c r="I7" s="244">
        <v>3</v>
      </c>
      <c r="J7" s="244">
        <v>3</v>
      </c>
      <c r="K7" s="245">
        <v>3</v>
      </c>
      <c r="L7" s="245">
        <v>1</v>
      </c>
      <c r="M7" s="191" t="s">
        <v>114</v>
      </c>
      <c r="O7" s="479" t="s">
        <v>43</v>
      </c>
      <c r="P7" s="479"/>
    </row>
    <row r="8" spans="1:18" ht="22.5" x14ac:dyDescent="0.25">
      <c r="A8" s="239" t="s">
        <v>121</v>
      </c>
      <c r="B8" s="215" t="s">
        <v>122</v>
      </c>
      <c r="C8" s="288" t="s">
        <v>120</v>
      </c>
      <c r="D8" s="188"/>
      <c r="E8" s="189">
        <v>106000</v>
      </c>
      <c r="F8" s="189">
        <v>106000</v>
      </c>
      <c r="G8" s="203">
        <v>106000</v>
      </c>
      <c r="H8" s="244">
        <v>3</v>
      </c>
      <c r="I8" s="244">
        <v>2</v>
      </c>
      <c r="J8" s="244">
        <v>2</v>
      </c>
      <c r="K8" s="245">
        <v>2</v>
      </c>
      <c r="L8" s="245">
        <v>1</v>
      </c>
      <c r="M8" s="191" t="s">
        <v>114</v>
      </c>
      <c r="O8" s="479"/>
      <c r="P8" s="479"/>
    </row>
    <row r="9" spans="1:18" x14ac:dyDescent="0.25">
      <c r="A9" s="214"/>
      <c r="B9" s="215"/>
      <c r="C9" s="288"/>
      <c r="D9" s="188"/>
      <c r="E9" s="189"/>
      <c r="F9" s="189"/>
      <c r="G9" s="189"/>
      <c r="H9" s="244"/>
      <c r="I9" s="244"/>
      <c r="J9" s="244"/>
      <c r="K9" s="245"/>
      <c r="L9" s="245"/>
      <c r="M9" s="191"/>
    </row>
    <row r="10" spans="1:18" x14ac:dyDescent="0.25">
      <c r="A10" s="214"/>
      <c r="B10" s="215"/>
      <c r="C10" s="288"/>
      <c r="D10" s="188"/>
      <c r="E10" s="189"/>
      <c r="F10" s="189"/>
      <c r="G10" s="189"/>
      <c r="H10" s="244"/>
      <c r="I10" s="244"/>
      <c r="J10" s="244"/>
      <c r="K10" s="245"/>
      <c r="L10" s="245"/>
      <c r="M10" s="191"/>
    </row>
    <row r="11" spans="1:18" x14ac:dyDescent="0.25">
      <c r="A11" s="214"/>
      <c r="B11" s="215"/>
      <c r="C11" s="288"/>
      <c r="D11" s="188"/>
      <c r="E11" s="189"/>
      <c r="F11" s="189"/>
      <c r="G11" s="189"/>
      <c r="H11" s="244"/>
      <c r="I11" s="244"/>
      <c r="J11" s="244"/>
      <c r="K11" s="245"/>
      <c r="L11" s="245"/>
      <c r="M11" s="191"/>
    </row>
    <row r="12" spans="1:18" x14ac:dyDescent="0.25">
      <c r="A12" s="214"/>
      <c r="B12" s="215"/>
      <c r="C12" s="288"/>
      <c r="D12" s="188"/>
      <c r="E12" s="189"/>
      <c r="F12" s="189"/>
      <c r="G12" s="189"/>
      <c r="H12" s="244"/>
      <c r="I12" s="244"/>
      <c r="J12" s="244"/>
      <c r="K12" s="245"/>
      <c r="L12" s="245"/>
      <c r="M12" s="191"/>
      <c r="O12" s="479" t="s">
        <v>45</v>
      </c>
      <c r="P12" s="479"/>
    </row>
    <row r="13" spans="1:18" x14ac:dyDescent="0.25">
      <c r="A13" s="214"/>
      <c r="B13" s="215"/>
      <c r="C13" s="288"/>
      <c r="D13" s="188"/>
      <c r="E13" s="189"/>
      <c r="F13" s="189"/>
      <c r="G13" s="189"/>
      <c r="H13" s="244"/>
      <c r="I13" s="244"/>
      <c r="J13" s="244"/>
      <c r="K13" s="245"/>
      <c r="L13" s="245"/>
      <c r="M13" s="191"/>
      <c r="O13" s="479"/>
      <c r="P13" s="479"/>
    </row>
    <row r="14" spans="1:18" x14ac:dyDescent="0.25">
      <c r="A14" s="214"/>
      <c r="B14" s="215"/>
      <c r="C14" s="288"/>
      <c r="D14" s="188"/>
      <c r="E14" s="189"/>
      <c r="F14" s="189"/>
      <c r="G14" s="189"/>
      <c r="H14" s="244"/>
      <c r="I14" s="244"/>
      <c r="J14" s="244"/>
      <c r="K14" s="245"/>
      <c r="L14" s="245"/>
      <c r="M14" s="191"/>
      <c r="N14" s="204"/>
      <c r="O14" s="204"/>
    </row>
    <row r="15" spans="1:18" ht="15.75" thickBot="1" x14ac:dyDescent="0.3">
      <c r="A15" s="289"/>
      <c r="B15" s="290"/>
      <c r="C15" s="291"/>
      <c r="D15" s="188"/>
      <c r="E15" s="189"/>
      <c r="F15" s="189"/>
      <c r="G15" s="189"/>
      <c r="H15" s="244"/>
      <c r="I15" s="244"/>
      <c r="J15" s="244"/>
      <c r="K15" s="245"/>
      <c r="L15" s="245"/>
      <c r="M15" s="191"/>
      <c r="N15" s="204"/>
      <c r="O15" s="204"/>
    </row>
    <row r="16" spans="1:18" ht="15.75" thickBot="1" x14ac:dyDescent="0.3">
      <c r="A16" s="209" t="s">
        <v>11</v>
      </c>
      <c r="B16" s="210"/>
      <c r="C16" s="210"/>
      <c r="D16" s="211">
        <f t="shared" ref="D16:L16" si="0">SUM(D5:D15)</f>
        <v>0</v>
      </c>
      <c r="E16" s="211">
        <f t="shared" si="0"/>
        <v>520000</v>
      </c>
      <c r="F16" s="212">
        <f t="shared" si="0"/>
        <v>488000</v>
      </c>
      <c r="G16" s="212">
        <f t="shared" si="0"/>
        <v>488000</v>
      </c>
      <c r="H16" s="210">
        <f t="shared" si="0"/>
        <v>14</v>
      </c>
      <c r="I16" s="210">
        <f t="shared" si="0"/>
        <v>9</v>
      </c>
      <c r="J16" s="210">
        <f t="shared" si="0"/>
        <v>9</v>
      </c>
      <c r="K16" s="210">
        <f t="shared" si="0"/>
        <v>9</v>
      </c>
      <c r="L16" s="210">
        <f t="shared" si="0"/>
        <v>5</v>
      </c>
      <c r="M16" s="213"/>
    </row>
    <row r="18" spans="2:8" x14ac:dyDescent="0.25">
      <c r="H18" s="200" t="s">
        <v>23</v>
      </c>
    </row>
    <row r="19" spans="2:8" x14ac:dyDescent="0.25">
      <c r="B19" s="205"/>
    </row>
    <row r="22" spans="2:8" x14ac:dyDescent="0.25">
      <c r="B22" s="201"/>
    </row>
  </sheetData>
  <mergeCells count="4">
    <mergeCell ref="D1:F1"/>
    <mergeCell ref="A2:B2"/>
    <mergeCell ref="O7:P8"/>
    <mergeCell ref="O12:P13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110" zoomScaleNormal="110" workbookViewId="0">
      <selection activeCell="F9" sqref="F9"/>
    </sheetView>
  </sheetViews>
  <sheetFormatPr defaultColWidth="9.140625" defaultRowHeight="15" x14ac:dyDescent="0.25"/>
  <cols>
    <col min="1" max="1" width="19.42578125" style="200" customWidth="1"/>
    <col min="2" max="2" width="7" style="200" customWidth="1"/>
    <col min="3" max="3" width="6.85546875" style="200" customWidth="1"/>
    <col min="4" max="4" width="8.5703125" style="200" customWidth="1"/>
    <col min="5" max="5" width="7.28515625" style="200" customWidth="1"/>
    <col min="6" max="6" width="11.42578125" style="200" customWidth="1"/>
    <col min="7" max="7" width="12.140625" style="200" customWidth="1"/>
    <col min="8" max="8" width="18.7109375" style="200" customWidth="1"/>
    <col min="9" max="9" width="18.5703125" style="200" customWidth="1"/>
    <col min="10" max="10" width="13.28515625" style="200" customWidth="1"/>
    <col min="11" max="11" width="15.7109375" style="200" customWidth="1"/>
    <col min="12" max="12" width="17" style="200" customWidth="1"/>
    <col min="13" max="13" width="8.28515625" style="200" customWidth="1"/>
    <col min="14" max="14" width="11.140625" style="200" customWidth="1"/>
    <col min="15" max="15" width="11.85546875" style="200" customWidth="1"/>
    <col min="16" max="16" width="12.7109375" style="200" customWidth="1"/>
    <col min="17" max="17" width="73.7109375" style="200" customWidth="1"/>
    <col min="18" max="16384" width="9.140625" style="200"/>
  </cols>
  <sheetData>
    <row r="1" spans="1:17" x14ac:dyDescent="0.25">
      <c r="A1" s="204"/>
    </row>
    <row r="2" spans="1:17" ht="18.75" x14ac:dyDescent="0.25">
      <c r="A2" s="199" t="s">
        <v>50</v>
      </c>
    </row>
    <row r="3" spans="1:17" ht="15.75" thickBot="1" x14ac:dyDescent="0.3"/>
    <row r="4" spans="1:17" ht="15.75" thickBot="1" x14ac:dyDescent="0.3">
      <c r="A4" s="459" t="s">
        <v>10</v>
      </c>
      <c r="B4" s="461" t="s">
        <v>9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2"/>
    </row>
    <row r="5" spans="1:17" ht="15.75" thickBot="1" x14ac:dyDescent="0.3">
      <c r="A5" s="460"/>
      <c r="B5" s="463" t="s">
        <v>8</v>
      </c>
      <c r="C5" s="461"/>
      <c r="D5" s="461"/>
      <c r="E5" s="461"/>
      <c r="F5" s="461"/>
      <c r="G5" s="461"/>
      <c r="H5" s="461"/>
      <c r="I5" s="462"/>
      <c r="J5" s="464" t="s">
        <v>30</v>
      </c>
      <c r="K5" s="464"/>
      <c r="L5" s="464"/>
      <c r="M5" s="465"/>
      <c r="N5" s="463" t="s">
        <v>7</v>
      </c>
      <c r="O5" s="462"/>
      <c r="P5" s="208"/>
    </row>
    <row r="6" spans="1:17" ht="45.75" thickBot="1" x14ac:dyDescent="0.3">
      <c r="A6" s="480"/>
      <c r="B6" s="216" t="s">
        <v>14</v>
      </c>
      <c r="C6" s="276" t="s">
        <v>15</v>
      </c>
      <c r="D6" s="218" t="s">
        <v>39</v>
      </c>
      <c r="E6" s="217" t="s">
        <v>51</v>
      </c>
      <c r="F6" s="218" t="s">
        <v>32</v>
      </c>
      <c r="G6" s="218" t="s">
        <v>40</v>
      </c>
      <c r="H6" s="218" t="s">
        <v>31</v>
      </c>
      <c r="I6" s="299" t="s">
        <v>28</v>
      </c>
      <c r="J6" s="294" t="s">
        <v>19</v>
      </c>
      <c r="K6" s="218" t="s">
        <v>38</v>
      </c>
      <c r="L6" s="218" t="s">
        <v>20</v>
      </c>
      <c r="M6" s="219" t="s">
        <v>21</v>
      </c>
      <c r="N6" s="218" t="s">
        <v>17</v>
      </c>
      <c r="O6" s="218" t="s">
        <v>18</v>
      </c>
      <c r="P6" s="282" t="s">
        <v>29</v>
      </c>
      <c r="Q6" s="304" t="s">
        <v>41</v>
      </c>
    </row>
    <row r="7" spans="1:17" x14ac:dyDescent="0.25">
      <c r="A7" s="239" t="s">
        <v>115</v>
      </c>
      <c r="B7" s="263"/>
      <c r="C7" s="277"/>
      <c r="D7" s="264"/>
      <c r="E7" s="264"/>
      <c r="F7" s="264"/>
      <c r="G7" s="264"/>
      <c r="H7" s="264"/>
      <c r="I7" s="265"/>
      <c r="J7" s="277">
        <v>4</v>
      </c>
      <c r="K7" s="264"/>
      <c r="L7" s="264"/>
      <c r="M7" s="265"/>
      <c r="N7" s="264">
        <v>1</v>
      </c>
      <c r="O7" s="264"/>
      <c r="P7" s="266"/>
      <c r="Q7" s="231"/>
    </row>
    <row r="8" spans="1:17" x14ac:dyDescent="0.25">
      <c r="A8" s="239" t="s">
        <v>118</v>
      </c>
      <c r="B8" s="280"/>
      <c r="C8" s="279"/>
      <c r="D8" s="279"/>
      <c r="E8" s="279"/>
      <c r="F8" s="279"/>
      <c r="G8" s="279"/>
      <c r="H8" s="279"/>
      <c r="I8" s="300">
        <v>3</v>
      </c>
      <c r="J8" s="295"/>
      <c r="K8" s="279"/>
      <c r="L8" s="268"/>
      <c r="M8" s="269"/>
      <c r="N8" s="279"/>
      <c r="O8" s="281"/>
      <c r="P8" s="250"/>
      <c r="Q8" s="232"/>
    </row>
    <row r="9" spans="1:17" x14ac:dyDescent="0.25">
      <c r="A9" s="293"/>
      <c r="B9" s="267"/>
      <c r="C9" s="268"/>
      <c r="D9" s="268"/>
      <c r="E9" s="268"/>
      <c r="F9" s="268"/>
      <c r="G9" s="268"/>
      <c r="H9" s="268"/>
      <c r="I9" s="269"/>
      <c r="J9" s="278"/>
      <c r="K9" s="268"/>
      <c r="L9" s="268"/>
      <c r="M9" s="269"/>
      <c r="N9" s="268"/>
      <c r="O9" s="268"/>
      <c r="P9" s="250"/>
      <c r="Q9" s="232"/>
    </row>
    <row r="10" spans="1:17" x14ac:dyDescent="0.25">
      <c r="A10" s="293"/>
      <c r="B10" s="192"/>
      <c r="C10" s="268"/>
      <c r="D10" s="268"/>
      <c r="E10" s="110"/>
      <c r="F10" s="307"/>
      <c r="G10" s="307"/>
      <c r="H10" s="307"/>
      <c r="I10" s="308"/>
      <c r="J10" s="278"/>
      <c r="K10" s="279"/>
      <c r="L10" s="307"/>
      <c r="M10" s="308"/>
      <c r="N10" s="307"/>
      <c r="O10" s="307"/>
      <c r="P10" s="250"/>
      <c r="Q10" s="249"/>
    </row>
    <row r="11" spans="1:17" x14ac:dyDescent="0.25">
      <c r="A11" s="293"/>
      <c r="B11" s="267"/>
      <c r="C11" s="268"/>
      <c r="D11" s="268"/>
      <c r="E11" s="268"/>
      <c r="F11" s="268"/>
      <c r="G11" s="268"/>
      <c r="H11" s="268"/>
      <c r="I11" s="269"/>
      <c r="J11" s="278"/>
      <c r="K11" s="268"/>
      <c r="L11" s="268"/>
      <c r="M11" s="269"/>
      <c r="N11" s="268"/>
      <c r="O11" s="268"/>
      <c r="P11" s="250"/>
      <c r="Q11" s="232"/>
    </row>
    <row r="12" spans="1:17" x14ac:dyDescent="0.25">
      <c r="A12" s="293"/>
      <c r="B12" s="267"/>
      <c r="C12" s="268"/>
      <c r="D12" s="268"/>
      <c r="E12" s="268"/>
      <c r="F12" s="268"/>
      <c r="G12" s="268"/>
      <c r="H12" s="268"/>
      <c r="I12" s="269"/>
      <c r="J12" s="278"/>
      <c r="K12" s="268"/>
      <c r="L12" s="268"/>
      <c r="M12" s="269"/>
      <c r="N12" s="268"/>
      <c r="O12" s="268"/>
      <c r="P12" s="250"/>
      <c r="Q12" s="232"/>
    </row>
    <row r="13" spans="1:17" x14ac:dyDescent="0.25">
      <c r="A13" s="293"/>
      <c r="B13" s="267"/>
      <c r="C13" s="268"/>
      <c r="D13" s="268"/>
      <c r="E13" s="268"/>
      <c r="F13" s="268"/>
      <c r="G13" s="268"/>
      <c r="H13" s="268"/>
      <c r="I13" s="269"/>
      <c r="J13" s="278"/>
      <c r="K13" s="268"/>
      <c r="L13" s="268"/>
      <c r="M13" s="269"/>
      <c r="N13" s="268"/>
      <c r="O13" s="268"/>
      <c r="P13" s="250"/>
      <c r="Q13" s="232"/>
    </row>
    <row r="14" spans="1:17" x14ac:dyDescent="0.25">
      <c r="A14" s="293"/>
      <c r="B14" s="267"/>
      <c r="C14" s="268"/>
      <c r="D14" s="268"/>
      <c r="E14" s="268"/>
      <c r="F14" s="268"/>
      <c r="G14" s="268"/>
      <c r="H14" s="279"/>
      <c r="I14" s="269"/>
      <c r="J14" s="278"/>
      <c r="K14" s="268"/>
      <c r="L14" s="268"/>
      <c r="M14" s="269"/>
      <c r="N14" s="268"/>
      <c r="O14" s="268"/>
      <c r="P14" s="250"/>
      <c r="Q14" s="232"/>
    </row>
    <row r="15" spans="1:17" s="248" customFormat="1" x14ac:dyDescent="0.25">
      <c r="A15" s="293"/>
      <c r="B15" s="301"/>
      <c r="C15" s="273"/>
      <c r="D15" s="273"/>
      <c r="E15" s="273"/>
      <c r="F15" s="273"/>
      <c r="G15" s="273"/>
      <c r="I15" s="302"/>
      <c r="J15" s="297"/>
      <c r="K15" s="273"/>
      <c r="L15" s="273"/>
      <c r="M15" s="274"/>
      <c r="N15" s="273"/>
      <c r="O15" s="273"/>
      <c r="P15" s="275"/>
      <c r="Q15" s="249"/>
    </row>
    <row r="16" spans="1:17" x14ac:dyDescent="0.25">
      <c r="A16" s="293"/>
      <c r="B16" s="267"/>
      <c r="C16" s="278"/>
      <c r="D16" s="268"/>
      <c r="E16" s="268"/>
      <c r="F16" s="268"/>
      <c r="G16" s="268"/>
      <c r="H16" s="273"/>
      <c r="I16" s="269"/>
      <c r="J16" s="278"/>
      <c r="K16" s="268"/>
      <c r="L16" s="268"/>
      <c r="M16" s="269"/>
      <c r="N16" s="268"/>
      <c r="O16" s="268"/>
      <c r="P16" s="250"/>
      <c r="Q16" s="232"/>
    </row>
    <row r="17" spans="1:17" ht="15.75" thickBot="1" x14ac:dyDescent="0.3">
      <c r="A17" s="293"/>
      <c r="B17" s="267"/>
      <c r="C17" s="278"/>
      <c r="D17" s="268"/>
      <c r="E17" s="268"/>
      <c r="F17" s="268"/>
      <c r="G17" s="268"/>
      <c r="I17" s="269"/>
      <c r="J17" s="278"/>
      <c r="K17" s="268"/>
      <c r="L17" s="268"/>
      <c r="M17" s="269"/>
      <c r="N17" s="268"/>
      <c r="O17" s="268"/>
      <c r="P17" s="250"/>
      <c r="Q17" s="232"/>
    </row>
    <row r="18" spans="1:17" ht="15.75" thickBot="1" x14ac:dyDescent="0.3">
      <c r="A18" s="220" t="s">
        <v>11</v>
      </c>
      <c r="B18" s="221">
        <f t="shared" ref="B18:P18" si="0">SUM(B7:B17)</f>
        <v>0</v>
      </c>
      <c r="C18" s="221">
        <f t="shared" si="0"/>
        <v>0</v>
      </c>
      <c r="D18" s="221">
        <f t="shared" si="0"/>
        <v>0</v>
      </c>
      <c r="E18" s="221">
        <f t="shared" si="0"/>
        <v>0</v>
      </c>
      <c r="F18" s="221">
        <f t="shared" si="0"/>
        <v>0</v>
      </c>
      <c r="G18" s="221">
        <f t="shared" si="0"/>
        <v>0</v>
      </c>
      <c r="H18" s="221">
        <f t="shared" si="0"/>
        <v>0</v>
      </c>
      <c r="I18" s="242">
        <f t="shared" si="0"/>
        <v>3</v>
      </c>
      <c r="J18" s="298">
        <f t="shared" si="0"/>
        <v>4</v>
      </c>
      <c r="K18" s="221">
        <f t="shared" si="0"/>
        <v>0</v>
      </c>
      <c r="L18" s="221">
        <f t="shared" si="0"/>
        <v>0</v>
      </c>
      <c r="M18" s="221">
        <f t="shared" si="0"/>
        <v>0</v>
      </c>
      <c r="N18" s="221">
        <f t="shared" si="0"/>
        <v>1</v>
      </c>
      <c r="O18" s="221">
        <f t="shared" si="0"/>
        <v>0</v>
      </c>
      <c r="P18" s="242">
        <f t="shared" si="0"/>
        <v>0</v>
      </c>
      <c r="Q18" s="201"/>
    </row>
    <row r="20" spans="1:17" s="206" customFormat="1" ht="36.75" customHeight="1" x14ac:dyDescent="0.25"/>
    <row r="21" spans="1:17" ht="15.75" x14ac:dyDescent="0.25">
      <c r="A21" s="233" t="s">
        <v>35</v>
      </c>
    </row>
    <row r="22" spans="1:17" ht="15.75" thickBot="1" x14ac:dyDescent="0.3">
      <c r="A22" s="200" t="s">
        <v>49</v>
      </c>
    </row>
    <row r="23" spans="1:17" ht="15.75" thickBot="1" x14ac:dyDescent="0.3">
      <c r="A23" s="466" t="s">
        <v>0</v>
      </c>
      <c r="B23" s="469" t="s">
        <v>9</v>
      </c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1"/>
    </row>
    <row r="24" spans="1:17" ht="15.75" thickBot="1" x14ac:dyDescent="0.3">
      <c r="A24" s="467"/>
      <c r="B24" s="469" t="s">
        <v>8</v>
      </c>
      <c r="C24" s="470"/>
      <c r="D24" s="470"/>
      <c r="E24" s="470"/>
      <c r="F24" s="470"/>
      <c r="G24" s="470"/>
      <c r="H24" s="470"/>
      <c r="I24" s="471"/>
      <c r="J24" s="472" t="s">
        <v>30</v>
      </c>
      <c r="K24" s="472"/>
      <c r="L24" s="472"/>
      <c r="M24" s="473"/>
      <c r="N24" s="469" t="s">
        <v>7</v>
      </c>
      <c r="O24" s="471"/>
      <c r="P24" s="223"/>
    </row>
    <row r="25" spans="1:17" ht="48.75" thickBot="1" x14ac:dyDescent="0.3">
      <c r="A25" s="481"/>
      <c r="B25" s="224" t="s">
        <v>14</v>
      </c>
      <c r="C25" s="225" t="s">
        <v>15</v>
      </c>
      <c r="D25" s="225" t="s">
        <v>39</v>
      </c>
      <c r="E25" s="225" t="s">
        <v>51</v>
      </c>
      <c r="F25" s="226" t="s">
        <v>32</v>
      </c>
      <c r="G25" s="226" t="s">
        <v>16</v>
      </c>
      <c r="H25" s="226" t="s">
        <v>33</v>
      </c>
      <c r="I25" s="227" t="s">
        <v>28</v>
      </c>
      <c r="J25" s="228" t="s">
        <v>19</v>
      </c>
      <c r="K25" s="226" t="s">
        <v>34</v>
      </c>
      <c r="L25" s="226" t="s">
        <v>20</v>
      </c>
      <c r="M25" s="229" t="s">
        <v>21</v>
      </c>
      <c r="N25" s="226" t="s">
        <v>17</v>
      </c>
      <c r="O25" s="226" t="s">
        <v>18</v>
      </c>
      <c r="P25" s="227" t="s">
        <v>29</v>
      </c>
    </row>
    <row r="26" spans="1:17" x14ac:dyDescent="0.25">
      <c r="A26" s="239" t="s">
        <v>115</v>
      </c>
      <c r="B26" s="309">
        <v>2</v>
      </c>
      <c r="C26" s="310"/>
      <c r="D26" s="310"/>
      <c r="E26" s="253"/>
      <c r="F26" s="310"/>
      <c r="G26" s="310"/>
      <c r="H26" s="310"/>
      <c r="I26" s="311"/>
      <c r="J26" s="255"/>
      <c r="K26" s="310"/>
      <c r="L26" s="310"/>
      <c r="M26" s="311"/>
      <c r="N26" s="310"/>
      <c r="O26" s="310"/>
      <c r="P26" s="311"/>
    </row>
    <row r="27" spans="1:17" x14ac:dyDescent="0.25">
      <c r="A27" s="239"/>
      <c r="B27" s="312"/>
      <c r="C27" s="313"/>
      <c r="D27" s="313"/>
      <c r="E27" s="257"/>
      <c r="F27" s="313"/>
      <c r="G27" s="313"/>
      <c r="H27" s="313"/>
      <c r="I27" s="314"/>
      <c r="J27" s="259"/>
      <c r="K27" s="313"/>
      <c r="L27" s="313"/>
      <c r="M27" s="314"/>
      <c r="N27" s="260"/>
      <c r="O27" s="260"/>
      <c r="P27" s="314"/>
    </row>
    <row r="28" spans="1:17" x14ac:dyDescent="0.25">
      <c r="A28" s="214"/>
      <c r="B28" s="312"/>
      <c r="C28" s="313"/>
      <c r="D28" s="313"/>
      <c r="E28" s="313"/>
      <c r="F28" s="313"/>
      <c r="G28" s="313"/>
      <c r="H28" s="313"/>
      <c r="I28" s="314"/>
      <c r="J28" s="259"/>
      <c r="K28" s="313"/>
      <c r="L28" s="313"/>
      <c r="M28" s="314"/>
      <c r="N28" s="260"/>
      <c r="O28" s="260"/>
      <c r="P28" s="314"/>
    </row>
    <row r="29" spans="1:17" x14ac:dyDescent="0.25">
      <c r="A29" s="214"/>
      <c r="B29" s="312"/>
      <c r="C29" s="313"/>
      <c r="D29" s="313"/>
      <c r="E29" s="313"/>
      <c r="F29" s="313"/>
      <c r="G29" s="313"/>
      <c r="H29" s="313"/>
      <c r="I29" s="314"/>
      <c r="J29" s="259"/>
      <c r="K29" s="313"/>
      <c r="L29" s="313"/>
      <c r="M29" s="314"/>
      <c r="N29" s="260"/>
      <c r="O29" s="260"/>
      <c r="P29" s="314"/>
    </row>
    <row r="30" spans="1:17" x14ac:dyDescent="0.25">
      <c r="A30" s="214"/>
      <c r="B30" s="312"/>
      <c r="C30" s="313"/>
      <c r="D30" s="313"/>
      <c r="E30" s="313"/>
      <c r="F30" s="313"/>
      <c r="G30" s="313"/>
      <c r="H30" s="313"/>
      <c r="I30" s="314"/>
      <c r="J30" s="259"/>
      <c r="K30" s="313"/>
      <c r="L30" s="313"/>
      <c r="M30" s="314"/>
      <c r="N30" s="260"/>
      <c r="O30" s="260"/>
      <c r="P30" s="314"/>
    </row>
    <row r="31" spans="1:17" x14ac:dyDescent="0.25">
      <c r="A31" s="214"/>
      <c r="B31" s="312"/>
      <c r="C31" s="313"/>
      <c r="D31" s="313"/>
      <c r="E31" s="313"/>
      <c r="F31" s="313"/>
      <c r="G31" s="313"/>
      <c r="H31" s="313"/>
      <c r="I31" s="314"/>
      <c r="J31" s="259"/>
      <c r="K31" s="313"/>
      <c r="L31" s="313"/>
      <c r="M31" s="314"/>
      <c r="N31" s="260"/>
      <c r="O31" s="260"/>
      <c r="P31" s="314"/>
    </row>
    <row r="32" spans="1:17" x14ac:dyDescent="0.25">
      <c r="A32" s="214"/>
      <c r="B32" s="312"/>
      <c r="C32" s="313"/>
      <c r="D32" s="313"/>
      <c r="E32" s="313"/>
      <c r="F32" s="313"/>
      <c r="G32" s="313"/>
      <c r="H32" s="313"/>
      <c r="I32" s="314"/>
      <c r="J32" s="259"/>
      <c r="K32" s="313"/>
      <c r="L32" s="313"/>
      <c r="M32" s="314"/>
      <c r="N32" s="260"/>
      <c r="O32" s="260"/>
      <c r="P32" s="314"/>
    </row>
    <row r="33" spans="1:16" x14ac:dyDescent="0.25">
      <c r="A33" s="214"/>
      <c r="B33" s="312"/>
      <c r="C33" s="313"/>
      <c r="D33" s="313"/>
      <c r="E33" s="313"/>
      <c r="F33" s="313"/>
      <c r="G33" s="313"/>
      <c r="H33" s="313"/>
      <c r="I33" s="314"/>
      <c r="J33" s="259"/>
      <c r="K33" s="313"/>
      <c r="L33" s="313"/>
      <c r="M33" s="314"/>
      <c r="N33" s="260"/>
      <c r="O33" s="260"/>
      <c r="P33" s="314"/>
    </row>
    <row r="34" spans="1:16" s="248" customFormat="1" x14ac:dyDescent="0.25">
      <c r="A34" s="214"/>
      <c r="B34" s="315"/>
      <c r="C34" s="313"/>
      <c r="D34" s="313"/>
      <c r="E34" s="313"/>
      <c r="F34" s="313"/>
      <c r="G34" s="313"/>
      <c r="H34" s="313"/>
      <c r="I34" s="314"/>
      <c r="J34" s="259"/>
      <c r="K34" s="313"/>
      <c r="L34" s="313"/>
      <c r="M34" s="314"/>
      <c r="N34" s="260"/>
      <c r="O34" s="313"/>
      <c r="P34" s="314"/>
    </row>
    <row r="35" spans="1:16" x14ac:dyDescent="0.25">
      <c r="A35" s="214"/>
      <c r="B35" s="315"/>
      <c r="C35" s="313"/>
      <c r="D35" s="313"/>
      <c r="E35" s="313"/>
      <c r="F35" s="313"/>
      <c r="G35" s="313"/>
      <c r="H35" s="313"/>
      <c r="I35" s="314"/>
      <c r="J35" s="259"/>
      <c r="K35" s="262"/>
      <c r="L35" s="313"/>
      <c r="M35" s="314"/>
      <c r="N35" s="313"/>
      <c r="O35" s="313"/>
      <c r="P35" s="314"/>
    </row>
    <row r="36" spans="1:16" ht="15.75" thickBot="1" x14ac:dyDescent="0.3">
      <c r="A36" s="214"/>
      <c r="B36" s="312"/>
      <c r="C36" s="316"/>
      <c r="D36" s="313"/>
      <c r="E36" s="313"/>
      <c r="F36" s="313"/>
      <c r="G36" s="313"/>
      <c r="H36" s="313"/>
      <c r="I36" s="314"/>
      <c r="J36" s="259"/>
      <c r="K36" s="313"/>
      <c r="L36" s="313"/>
      <c r="M36" s="314"/>
      <c r="N36" s="313"/>
      <c r="O36" s="262"/>
      <c r="P36" s="314"/>
    </row>
    <row r="37" spans="1:16" ht="15.75" thickBot="1" x14ac:dyDescent="0.3">
      <c r="A37" s="230" t="s">
        <v>11</v>
      </c>
      <c r="B37" s="234">
        <f t="shared" ref="B37:P37" si="1">SUM(B26:B36)</f>
        <v>2</v>
      </c>
      <c r="C37" s="234">
        <f t="shared" si="1"/>
        <v>0</v>
      </c>
      <c r="D37" s="234">
        <f t="shared" si="1"/>
        <v>0</v>
      </c>
      <c r="E37" s="235">
        <f t="shared" si="1"/>
        <v>0</v>
      </c>
      <c r="F37" s="235">
        <f t="shared" si="1"/>
        <v>0</v>
      </c>
      <c r="G37" s="235">
        <f t="shared" si="1"/>
        <v>0</v>
      </c>
      <c r="H37" s="235">
        <f>SUM(H26:H36)</f>
        <v>0</v>
      </c>
      <c r="I37" s="236">
        <f t="shared" si="1"/>
        <v>0</v>
      </c>
      <c r="J37" s="237">
        <f t="shared" si="1"/>
        <v>0</v>
      </c>
      <c r="K37" s="235">
        <f t="shared" si="1"/>
        <v>0</v>
      </c>
      <c r="L37" s="235">
        <f t="shared" si="1"/>
        <v>0</v>
      </c>
      <c r="M37" s="237">
        <f t="shared" si="1"/>
        <v>0</v>
      </c>
      <c r="N37" s="234">
        <f t="shared" si="1"/>
        <v>0</v>
      </c>
      <c r="O37" s="235">
        <f t="shared" si="1"/>
        <v>0</v>
      </c>
      <c r="P37" s="238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200" customWidth="1"/>
    <col min="2" max="2" width="27.140625" style="200" customWidth="1"/>
    <col min="3" max="3" width="14.7109375" style="200" customWidth="1"/>
    <col min="4" max="4" width="11" style="200" customWidth="1"/>
    <col min="5" max="5" width="9.7109375" style="200" customWidth="1"/>
    <col min="6" max="6" width="10" style="201" customWidth="1"/>
    <col min="7" max="7" width="15.140625" style="200" customWidth="1"/>
    <col min="8" max="9" width="18" style="200" customWidth="1"/>
    <col min="10" max="12" width="12.5703125" style="200" customWidth="1"/>
    <col min="13" max="13" width="14.7109375" style="200" customWidth="1"/>
    <col min="14" max="14" width="17.7109375" style="200" customWidth="1"/>
    <col min="15" max="15" width="67.28515625" style="200" customWidth="1"/>
    <col min="16" max="16" width="50" style="200" customWidth="1"/>
    <col min="17" max="17" width="18.140625" style="200" customWidth="1"/>
    <col min="18" max="16384" width="9.140625" style="200"/>
  </cols>
  <sheetData>
    <row r="1" spans="1:18" ht="15.75" x14ac:dyDescent="0.25">
      <c r="C1" s="305" t="s">
        <v>22</v>
      </c>
      <c r="D1" s="483" t="s">
        <v>123</v>
      </c>
      <c r="E1" s="483"/>
      <c r="F1" s="483"/>
    </row>
    <row r="2" spans="1:18" ht="18.75" x14ac:dyDescent="0.25">
      <c r="A2" s="455" t="s">
        <v>46</v>
      </c>
      <c r="B2" s="455"/>
    </row>
    <row r="3" spans="1:18" ht="30" customHeight="1" thickBot="1" x14ac:dyDescent="0.3">
      <c r="H3" s="198"/>
      <c r="I3" s="198"/>
      <c r="J3" s="198"/>
      <c r="K3" s="198"/>
      <c r="L3" s="198"/>
    </row>
    <row r="4" spans="1:18" ht="102.75" customHeight="1" thickBot="1" x14ac:dyDescent="0.3">
      <c r="A4" s="240" t="s">
        <v>0</v>
      </c>
      <c r="B4" s="240" t="s">
        <v>1</v>
      </c>
      <c r="C4" s="222" t="s">
        <v>2</v>
      </c>
      <c r="D4" s="241" t="s">
        <v>3</v>
      </c>
      <c r="E4" s="241" t="s">
        <v>4</v>
      </c>
      <c r="F4" s="241" t="s">
        <v>5</v>
      </c>
      <c r="G4" s="241" t="s">
        <v>12</v>
      </c>
      <c r="H4" s="241" t="s">
        <v>26</v>
      </c>
      <c r="I4" s="241" t="s">
        <v>27</v>
      </c>
      <c r="J4" s="241" t="s">
        <v>13</v>
      </c>
      <c r="K4" s="241" t="s">
        <v>24</v>
      </c>
      <c r="L4" s="241" t="s">
        <v>25</v>
      </c>
      <c r="M4" s="241" t="s">
        <v>6</v>
      </c>
      <c r="N4" s="202"/>
      <c r="O4" s="190"/>
      <c r="P4" s="190"/>
      <c r="Q4" s="190"/>
      <c r="R4" s="190"/>
    </row>
    <row r="5" spans="1:18" ht="45" x14ac:dyDescent="0.25">
      <c r="A5" s="285" t="s">
        <v>124</v>
      </c>
      <c r="B5" s="286" t="s">
        <v>125</v>
      </c>
      <c r="C5" s="287" t="s">
        <v>126</v>
      </c>
      <c r="D5" s="184"/>
      <c r="E5" s="113">
        <v>650000</v>
      </c>
      <c r="F5" s="113">
        <v>125000</v>
      </c>
      <c r="G5" s="113">
        <v>125000</v>
      </c>
      <c r="H5" s="283">
        <v>16</v>
      </c>
      <c r="I5" s="283">
        <v>9</v>
      </c>
      <c r="J5" s="283">
        <v>4</v>
      </c>
      <c r="K5" s="283">
        <v>4.51</v>
      </c>
      <c r="L5" s="283">
        <v>4.2</v>
      </c>
      <c r="M5" s="191" t="s">
        <v>55</v>
      </c>
    </row>
    <row r="6" spans="1:18" s="247" customFormat="1" ht="45" x14ac:dyDescent="0.25">
      <c r="A6" s="214" t="s">
        <v>127</v>
      </c>
      <c r="B6" s="215" t="s">
        <v>128</v>
      </c>
      <c r="C6" s="288" t="s">
        <v>129</v>
      </c>
      <c r="D6" s="188"/>
      <c r="E6" s="189">
        <v>430000</v>
      </c>
      <c r="F6" s="189">
        <v>50000</v>
      </c>
      <c r="G6" s="189">
        <v>50000</v>
      </c>
      <c r="H6" s="244">
        <v>6</v>
      </c>
      <c r="I6" s="244">
        <v>3</v>
      </c>
      <c r="J6" s="244">
        <v>3</v>
      </c>
      <c r="K6" s="245">
        <v>2.83</v>
      </c>
      <c r="L6" s="245">
        <v>1.8</v>
      </c>
      <c r="M6" s="187" t="s">
        <v>55</v>
      </c>
    </row>
    <row r="7" spans="1:18" ht="24.75" customHeight="1" x14ac:dyDescent="0.25">
      <c r="A7" s="214" t="s">
        <v>130</v>
      </c>
      <c r="B7" s="215" t="s">
        <v>131</v>
      </c>
      <c r="C7" s="288" t="s">
        <v>132</v>
      </c>
      <c r="D7" s="188"/>
      <c r="E7" s="189">
        <v>540000</v>
      </c>
      <c r="F7" s="189">
        <v>77000</v>
      </c>
      <c r="G7" s="189">
        <v>77000</v>
      </c>
      <c r="H7" s="244">
        <v>5</v>
      </c>
      <c r="I7" s="244">
        <v>3</v>
      </c>
      <c r="J7" s="244">
        <v>3</v>
      </c>
      <c r="K7" s="245">
        <v>2.66</v>
      </c>
      <c r="L7" s="245">
        <v>2</v>
      </c>
      <c r="M7" s="191" t="s">
        <v>55</v>
      </c>
      <c r="O7" s="479" t="s">
        <v>43</v>
      </c>
      <c r="P7" s="479"/>
    </row>
    <row r="8" spans="1:18" x14ac:dyDescent="0.25">
      <c r="A8" s="214"/>
      <c r="B8" s="215"/>
      <c r="C8" s="288"/>
      <c r="D8" s="188"/>
      <c r="E8" s="189"/>
      <c r="F8" s="189"/>
      <c r="G8" s="203"/>
      <c r="H8" s="244"/>
      <c r="I8" s="244"/>
      <c r="J8" s="244"/>
      <c r="K8" s="245"/>
      <c r="L8" s="245"/>
      <c r="M8" s="191"/>
      <c r="O8" s="479"/>
      <c r="P8" s="479"/>
    </row>
    <row r="9" spans="1:18" x14ac:dyDescent="0.25">
      <c r="A9" s="214"/>
      <c r="B9" s="215"/>
      <c r="C9" s="288"/>
      <c r="D9" s="188"/>
      <c r="E9" s="189"/>
      <c r="F9" s="189"/>
      <c r="G9" s="189"/>
      <c r="H9" s="244"/>
      <c r="I9" s="244"/>
      <c r="J9" s="244"/>
      <c r="K9" s="245"/>
      <c r="L9" s="245"/>
      <c r="M9" s="191"/>
    </row>
    <row r="10" spans="1:18" x14ac:dyDescent="0.25">
      <c r="A10" s="214"/>
      <c r="B10" s="215"/>
      <c r="C10" s="288"/>
      <c r="D10" s="188"/>
      <c r="E10" s="189"/>
      <c r="F10" s="189"/>
      <c r="G10" s="189"/>
      <c r="H10" s="244"/>
      <c r="I10" s="244"/>
      <c r="J10" s="244"/>
      <c r="K10" s="245"/>
      <c r="L10" s="245"/>
      <c r="M10" s="191"/>
    </row>
    <row r="11" spans="1:18" x14ac:dyDescent="0.25">
      <c r="A11" s="214"/>
      <c r="B11" s="215"/>
      <c r="C11" s="288"/>
      <c r="D11" s="188"/>
      <c r="E11" s="189"/>
      <c r="F11" s="189"/>
      <c r="G11" s="189"/>
      <c r="H11" s="244"/>
      <c r="I11" s="244"/>
      <c r="J11" s="244"/>
      <c r="K11" s="245"/>
      <c r="L11" s="245"/>
      <c r="M11" s="191"/>
    </row>
    <row r="12" spans="1:18" x14ac:dyDescent="0.25">
      <c r="A12" s="214"/>
      <c r="B12" s="215"/>
      <c r="C12" s="288"/>
      <c r="D12" s="188"/>
      <c r="E12" s="189"/>
      <c r="F12" s="189"/>
      <c r="G12" s="189"/>
      <c r="H12" s="244"/>
      <c r="I12" s="244"/>
      <c r="J12" s="244"/>
      <c r="K12" s="245"/>
      <c r="L12" s="245"/>
      <c r="M12" s="191"/>
      <c r="O12" s="479" t="s">
        <v>45</v>
      </c>
      <c r="P12" s="479"/>
    </row>
    <row r="13" spans="1:18" x14ac:dyDescent="0.25">
      <c r="A13" s="214"/>
      <c r="B13" s="215"/>
      <c r="C13" s="288"/>
      <c r="D13" s="188"/>
      <c r="E13" s="189"/>
      <c r="F13" s="189"/>
      <c r="G13" s="189"/>
      <c r="H13" s="244"/>
      <c r="I13" s="244"/>
      <c r="J13" s="244"/>
      <c r="K13" s="245"/>
      <c r="L13" s="245"/>
      <c r="M13" s="191"/>
      <c r="O13" s="479"/>
      <c r="P13" s="479"/>
    </row>
    <row r="14" spans="1:18" x14ac:dyDescent="0.25">
      <c r="A14" s="214"/>
      <c r="B14" s="215"/>
      <c r="C14" s="288"/>
      <c r="D14" s="188"/>
      <c r="E14" s="189"/>
      <c r="F14" s="189"/>
      <c r="G14" s="189"/>
      <c r="H14" s="244"/>
      <c r="I14" s="244"/>
      <c r="J14" s="244"/>
      <c r="K14" s="245"/>
      <c r="L14" s="245"/>
      <c r="M14" s="191"/>
      <c r="N14" s="204"/>
      <c r="O14" s="204"/>
    </row>
    <row r="15" spans="1:18" ht="15.75" thickBot="1" x14ac:dyDescent="0.3">
      <c r="A15" s="289"/>
      <c r="B15" s="290"/>
      <c r="C15" s="291"/>
      <c r="D15" s="188"/>
      <c r="E15" s="189"/>
      <c r="F15" s="189"/>
      <c r="G15" s="189"/>
      <c r="H15" s="244"/>
      <c r="I15" s="244"/>
      <c r="J15" s="244"/>
      <c r="K15" s="245"/>
      <c r="L15" s="245"/>
      <c r="M15" s="191"/>
      <c r="N15" s="204"/>
      <c r="O15" s="204"/>
    </row>
    <row r="16" spans="1:18" ht="15.75" thickBot="1" x14ac:dyDescent="0.3">
      <c r="A16" s="209" t="s">
        <v>11</v>
      </c>
      <c r="B16" s="210"/>
      <c r="C16" s="210"/>
      <c r="D16" s="211">
        <f t="shared" ref="D16:L16" si="0">SUM(D5:D15)</f>
        <v>0</v>
      </c>
      <c r="E16" s="211">
        <f t="shared" si="0"/>
        <v>1620000</v>
      </c>
      <c r="F16" s="212">
        <f t="shared" si="0"/>
        <v>252000</v>
      </c>
      <c r="G16" s="212">
        <f t="shared" si="0"/>
        <v>252000</v>
      </c>
      <c r="H16" s="210">
        <f t="shared" si="0"/>
        <v>27</v>
      </c>
      <c r="I16" s="210">
        <f t="shared" si="0"/>
        <v>15</v>
      </c>
      <c r="J16" s="210">
        <f t="shared" si="0"/>
        <v>10</v>
      </c>
      <c r="K16" s="210">
        <f t="shared" si="0"/>
        <v>10</v>
      </c>
      <c r="L16" s="210">
        <f t="shared" si="0"/>
        <v>8</v>
      </c>
      <c r="M16" s="213"/>
    </row>
    <row r="18" spans="2:8" x14ac:dyDescent="0.25">
      <c r="H18" s="200" t="s">
        <v>23</v>
      </c>
    </row>
    <row r="19" spans="2:8" x14ac:dyDescent="0.25">
      <c r="B19" s="205"/>
    </row>
    <row r="22" spans="2:8" x14ac:dyDescent="0.25">
      <c r="B22" s="201"/>
    </row>
  </sheetData>
  <mergeCells count="4">
    <mergeCell ref="D1:F1"/>
    <mergeCell ref="A2:B2"/>
    <mergeCell ref="O7:P8"/>
    <mergeCell ref="O12:P13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110" zoomScaleNormal="110" workbookViewId="0">
      <selection activeCell="O46" sqref="O46"/>
    </sheetView>
  </sheetViews>
  <sheetFormatPr defaultColWidth="9.140625" defaultRowHeight="15" x14ac:dyDescent="0.25"/>
  <cols>
    <col min="1" max="1" width="19.42578125" style="200" customWidth="1"/>
    <col min="2" max="2" width="7" style="200" customWidth="1"/>
    <col min="3" max="3" width="6.85546875" style="200" customWidth="1"/>
    <col min="4" max="4" width="8.5703125" style="200" customWidth="1"/>
    <col min="5" max="5" width="7.28515625" style="200" customWidth="1"/>
    <col min="6" max="6" width="11.42578125" style="200" customWidth="1"/>
    <col min="7" max="7" width="12.140625" style="200" customWidth="1"/>
    <col min="8" max="8" width="18.7109375" style="200" customWidth="1"/>
    <col min="9" max="9" width="18.5703125" style="200" customWidth="1"/>
    <col min="10" max="10" width="13.28515625" style="200" customWidth="1"/>
    <col min="11" max="11" width="15.7109375" style="200" customWidth="1"/>
    <col min="12" max="12" width="17" style="200" customWidth="1"/>
    <col min="13" max="13" width="8.28515625" style="200" customWidth="1"/>
    <col min="14" max="14" width="11.140625" style="200" customWidth="1"/>
    <col min="15" max="15" width="11.85546875" style="200" customWidth="1"/>
    <col min="16" max="16" width="12.7109375" style="200" customWidth="1"/>
    <col min="17" max="17" width="73.7109375" style="200" customWidth="1"/>
    <col min="18" max="16384" width="9.140625" style="200"/>
  </cols>
  <sheetData>
    <row r="1" spans="1:17" x14ac:dyDescent="0.25">
      <c r="A1" s="204"/>
    </row>
    <row r="2" spans="1:17" ht="18.75" x14ac:dyDescent="0.25">
      <c r="A2" s="199" t="s">
        <v>50</v>
      </c>
    </row>
    <row r="3" spans="1:17" ht="15.75" thickBot="1" x14ac:dyDescent="0.3"/>
    <row r="4" spans="1:17" ht="15.75" thickBot="1" x14ac:dyDescent="0.3">
      <c r="A4" s="459" t="s">
        <v>10</v>
      </c>
      <c r="B4" s="461" t="s">
        <v>9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2"/>
    </row>
    <row r="5" spans="1:17" ht="15.75" thickBot="1" x14ac:dyDescent="0.3">
      <c r="A5" s="460"/>
      <c r="B5" s="463" t="s">
        <v>8</v>
      </c>
      <c r="C5" s="461"/>
      <c r="D5" s="461"/>
      <c r="E5" s="461"/>
      <c r="F5" s="461"/>
      <c r="G5" s="461"/>
      <c r="H5" s="461"/>
      <c r="I5" s="462"/>
      <c r="J5" s="464" t="s">
        <v>30</v>
      </c>
      <c r="K5" s="464"/>
      <c r="L5" s="464"/>
      <c r="M5" s="465"/>
      <c r="N5" s="463" t="s">
        <v>7</v>
      </c>
      <c r="O5" s="462"/>
      <c r="P5" s="208"/>
    </row>
    <row r="6" spans="1:17" ht="45.75" thickBot="1" x14ac:dyDescent="0.3">
      <c r="A6" s="480"/>
      <c r="B6" s="216" t="s">
        <v>14</v>
      </c>
      <c r="C6" s="276" t="s">
        <v>15</v>
      </c>
      <c r="D6" s="218" t="s">
        <v>39</v>
      </c>
      <c r="E6" s="217" t="s">
        <v>51</v>
      </c>
      <c r="F6" s="218" t="s">
        <v>32</v>
      </c>
      <c r="G6" s="218" t="s">
        <v>40</v>
      </c>
      <c r="H6" s="218" t="s">
        <v>31</v>
      </c>
      <c r="I6" s="299" t="s">
        <v>28</v>
      </c>
      <c r="J6" s="294" t="s">
        <v>19</v>
      </c>
      <c r="K6" s="218" t="s">
        <v>38</v>
      </c>
      <c r="L6" s="218" t="s">
        <v>20</v>
      </c>
      <c r="M6" s="219" t="s">
        <v>21</v>
      </c>
      <c r="N6" s="218" t="s">
        <v>17</v>
      </c>
      <c r="O6" s="218" t="s">
        <v>18</v>
      </c>
      <c r="P6" s="282" t="s">
        <v>29</v>
      </c>
      <c r="Q6" s="304" t="s">
        <v>41</v>
      </c>
    </row>
    <row r="7" spans="1:17" x14ac:dyDescent="0.25">
      <c r="A7" s="285" t="s">
        <v>124</v>
      </c>
      <c r="B7" s="263"/>
      <c r="C7" s="277">
        <v>2</v>
      </c>
      <c r="D7" s="264"/>
      <c r="E7" s="264"/>
      <c r="F7" s="264"/>
      <c r="G7" s="264"/>
      <c r="H7" s="264">
        <v>1</v>
      </c>
      <c r="I7" s="265"/>
      <c r="J7" s="277"/>
      <c r="K7" s="264"/>
      <c r="L7" s="264"/>
      <c r="M7" s="265"/>
      <c r="N7" s="264"/>
      <c r="O7" s="264"/>
      <c r="P7" s="266"/>
      <c r="Q7" s="231"/>
    </row>
    <row r="8" spans="1:17" x14ac:dyDescent="0.25">
      <c r="A8" s="214" t="s">
        <v>127</v>
      </c>
      <c r="B8" s="280">
        <v>1</v>
      </c>
      <c r="C8" s="279"/>
      <c r="D8" s="279"/>
      <c r="E8" s="279">
        <v>11</v>
      </c>
      <c r="F8" s="279"/>
      <c r="G8" s="279"/>
      <c r="H8" s="279">
        <v>1</v>
      </c>
      <c r="I8" s="300"/>
      <c r="J8" s="295"/>
      <c r="K8" s="279"/>
      <c r="L8" s="268"/>
      <c r="M8" s="269"/>
      <c r="N8" s="279"/>
      <c r="O8" s="281"/>
      <c r="P8" s="250"/>
      <c r="Q8" s="232"/>
    </row>
    <row r="9" spans="1:17" x14ac:dyDescent="0.25">
      <c r="A9" s="214" t="s">
        <v>130</v>
      </c>
      <c r="B9" s="267"/>
      <c r="C9" s="268"/>
      <c r="D9" s="268"/>
      <c r="E9" s="268"/>
      <c r="F9" s="268"/>
      <c r="G9" s="268"/>
      <c r="H9" s="268"/>
      <c r="I9" s="269"/>
      <c r="J9" s="278"/>
      <c r="K9" s="268"/>
      <c r="L9" s="268"/>
      <c r="M9" s="269"/>
      <c r="N9" s="268"/>
      <c r="O9" s="268"/>
      <c r="P9" s="250"/>
      <c r="Q9" s="232"/>
    </row>
    <row r="10" spans="1:17" x14ac:dyDescent="0.25">
      <c r="A10" s="293"/>
      <c r="B10" s="192"/>
      <c r="C10" s="268"/>
      <c r="D10" s="268"/>
      <c r="E10" s="110"/>
      <c r="F10" s="307"/>
      <c r="G10" s="307"/>
      <c r="H10" s="307"/>
      <c r="I10" s="308"/>
      <c r="J10" s="278"/>
      <c r="K10" s="279"/>
      <c r="L10" s="307"/>
      <c r="M10" s="308"/>
      <c r="N10" s="307"/>
      <c r="O10" s="307"/>
      <c r="P10" s="250"/>
      <c r="Q10" s="249"/>
    </row>
    <row r="11" spans="1:17" x14ac:dyDescent="0.25">
      <c r="A11" s="293"/>
      <c r="B11" s="267"/>
      <c r="C11" s="268"/>
      <c r="D11" s="268"/>
      <c r="E11" s="268"/>
      <c r="F11" s="268"/>
      <c r="G11" s="268"/>
      <c r="H11" s="268"/>
      <c r="I11" s="269"/>
      <c r="J11" s="278"/>
      <c r="K11" s="268"/>
      <c r="L11" s="268"/>
      <c r="M11" s="269"/>
      <c r="N11" s="268"/>
      <c r="O11" s="268"/>
      <c r="P11" s="250"/>
      <c r="Q11" s="232"/>
    </row>
    <row r="12" spans="1:17" x14ac:dyDescent="0.25">
      <c r="A12" s="293"/>
      <c r="B12" s="267"/>
      <c r="C12" s="268"/>
      <c r="D12" s="268"/>
      <c r="E12" s="268"/>
      <c r="F12" s="268"/>
      <c r="G12" s="268"/>
      <c r="H12" s="268"/>
      <c r="I12" s="269"/>
      <c r="J12" s="278"/>
      <c r="K12" s="268"/>
      <c r="L12" s="268"/>
      <c r="M12" s="269"/>
      <c r="N12" s="268"/>
      <c r="O12" s="268"/>
      <c r="P12" s="250"/>
      <c r="Q12" s="232"/>
    </row>
    <row r="13" spans="1:17" x14ac:dyDescent="0.25">
      <c r="A13" s="293"/>
      <c r="B13" s="267"/>
      <c r="C13" s="268"/>
      <c r="D13" s="268"/>
      <c r="E13" s="268"/>
      <c r="F13" s="268"/>
      <c r="G13" s="268"/>
      <c r="H13" s="268"/>
      <c r="I13" s="269"/>
      <c r="J13" s="278"/>
      <c r="K13" s="268"/>
      <c r="L13" s="268"/>
      <c r="M13" s="269"/>
      <c r="N13" s="268"/>
      <c r="O13" s="268"/>
      <c r="P13" s="250"/>
      <c r="Q13" s="232"/>
    </row>
    <row r="14" spans="1:17" x14ac:dyDescent="0.25">
      <c r="A14" s="293"/>
      <c r="B14" s="267"/>
      <c r="C14" s="268"/>
      <c r="D14" s="268"/>
      <c r="E14" s="268"/>
      <c r="F14" s="268"/>
      <c r="G14" s="268"/>
      <c r="H14" s="279"/>
      <c r="I14" s="269"/>
      <c r="J14" s="278"/>
      <c r="K14" s="268"/>
      <c r="L14" s="268"/>
      <c r="M14" s="269"/>
      <c r="N14" s="268"/>
      <c r="O14" s="268"/>
      <c r="P14" s="250"/>
      <c r="Q14" s="232"/>
    </row>
    <row r="15" spans="1:17" s="248" customFormat="1" x14ac:dyDescent="0.25">
      <c r="A15" s="293"/>
      <c r="B15" s="301"/>
      <c r="C15" s="273"/>
      <c r="D15" s="273"/>
      <c r="E15" s="273"/>
      <c r="F15" s="273"/>
      <c r="G15" s="273"/>
      <c r="I15" s="302"/>
      <c r="J15" s="297"/>
      <c r="K15" s="273"/>
      <c r="L15" s="273"/>
      <c r="M15" s="274"/>
      <c r="N15" s="273"/>
      <c r="O15" s="273"/>
      <c r="P15" s="275"/>
      <c r="Q15" s="249"/>
    </row>
    <row r="16" spans="1:17" x14ac:dyDescent="0.25">
      <c r="A16" s="293"/>
      <c r="B16" s="267"/>
      <c r="C16" s="278"/>
      <c r="D16" s="268"/>
      <c r="E16" s="268"/>
      <c r="F16" s="268"/>
      <c r="G16" s="268"/>
      <c r="H16" s="273"/>
      <c r="I16" s="269"/>
      <c r="J16" s="278"/>
      <c r="K16" s="268"/>
      <c r="L16" s="268"/>
      <c r="M16" s="269"/>
      <c r="N16" s="268"/>
      <c r="O16" s="268"/>
      <c r="P16" s="250"/>
      <c r="Q16" s="232"/>
    </row>
    <row r="17" spans="1:17" ht="15.75" thickBot="1" x14ac:dyDescent="0.3">
      <c r="A17" s="293"/>
      <c r="B17" s="267"/>
      <c r="C17" s="278"/>
      <c r="D17" s="268"/>
      <c r="E17" s="268"/>
      <c r="F17" s="268"/>
      <c r="G17" s="268"/>
      <c r="I17" s="269"/>
      <c r="J17" s="278"/>
      <c r="K17" s="268"/>
      <c r="L17" s="268"/>
      <c r="M17" s="269"/>
      <c r="N17" s="268"/>
      <c r="O17" s="268"/>
      <c r="P17" s="250"/>
      <c r="Q17" s="232"/>
    </row>
    <row r="18" spans="1:17" ht="15.75" thickBot="1" x14ac:dyDescent="0.3">
      <c r="A18" s="220" t="s">
        <v>11</v>
      </c>
      <c r="B18" s="221">
        <f t="shared" ref="B18:P18" si="0">SUM(B7:B17)</f>
        <v>1</v>
      </c>
      <c r="C18" s="221">
        <f t="shared" si="0"/>
        <v>2</v>
      </c>
      <c r="D18" s="221">
        <f t="shared" si="0"/>
        <v>0</v>
      </c>
      <c r="E18" s="221">
        <f t="shared" si="0"/>
        <v>11</v>
      </c>
      <c r="F18" s="221">
        <f t="shared" si="0"/>
        <v>0</v>
      </c>
      <c r="G18" s="221">
        <f t="shared" si="0"/>
        <v>0</v>
      </c>
      <c r="H18" s="221">
        <f t="shared" si="0"/>
        <v>2</v>
      </c>
      <c r="I18" s="242">
        <f t="shared" si="0"/>
        <v>0</v>
      </c>
      <c r="J18" s="298">
        <f t="shared" si="0"/>
        <v>0</v>
      </c>
      <c r="K18" s="221">
        <f t="shared" si="0"/>
        <v>0</v>
      </c>
      <c r="L18" s="221">
        <f t="shared" si="0"/>
        <v>0</v>
      </c>
      <c r="M18" s="221">
        <f t="shared" si="0"/>
        <v>0</v>
      </c>
      <c r="N18" s="221">
        <f t="shared" si="0"/>
        <v>0</v>
      </c>
      <c r="O18" s="221">
        <f t="shared" si="0"/>
        <v>0</v>
      </c>
      <c r="P18" s="242">
        <f t="shared" si="0"/>
        <v>0</v>
      </c>
      <c r="Q18" s="201"/>
    </row>
    <row r="20" spans="1:17" s="206" customFormat="1" ht="36.75" customHeight="1" x14ac:dyDescent="0.25"/>
    <row r="21" spans="1:17" ht="15.75" x14ac:dyDescent="0.25">
      <c r="A21" s="233" t="s">
        <v>35</v>
      </c>
    </row>
    <row r="22" spans="1:17" ht="15.75" thickBot="1" x14ac:dyDescent="0.3">
      <c r="A22" s="200" t="s">
        <v>49</v>
      </c>
    </row>
    <row r="23" spans="1:17" ht="15.75" thickBot="1" x14ac:dyDescent="0.3">
      <c r="A23" s="466" t="s">
        <v>0</v>
      </c>
      <c r="B23" s="469" t="s">
        <v>9</v>
      </c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1"/>
    </row>
    <row r="24" spans="1:17" ht="15.75" thickBot="1" x14ac:dyDescent="0.3">
      <c r="A24" s="467"/>
      <c r="B24" s="469" t="s">
        <v>8</v>
      </c>
      <c r="C24" s="470"/>
      <c r="D24" s="470"/>
      <c r="E24" s="470"/>
      <c r="F24" s="470"/>
      <c r="G24" s="470"/>
      <c r="H24" s="470"/>
      <c r="I24" s="471"/>
      <c r="J24" s="472" t="s">
        <v>30</v>
      </c>
      <c r="K24" s="472"/>
      <c r="L24" s="472"/>
      <c r="M24" s="473"/>
      <c r="N24" s="469" t="s">
        <v>7</v>
      </c>
      <c r="O24" s="471"/>
      <c r="P24" s="223"/>
    </row>
    <row r="25" spans="1:17" ht="48.75" thickBot="1" x14ac:dyDescent="0.3">
      <c r="A25" s="481"/>
      <c r="B25" s="224" t="s">
        <v>14</v>
      </c>
      <c r="C25" s="225" t="s">
        <v>15</v>
      </c>
      <c r="D25" s="225" t="s">
        <v>39</v>
      </c>
      <c r="E25" s="225" t="s">
        <v>51</v>
      </c>
      <c r="F25" s="226" t="s">
        <v>32</v>
      </c>
      <c r="G25" s="226" t="s">
        <v>16</v>
      </c>
      <c r="H25" s="226" t="s">
        <v>33</v>
      </c>
      <c r="I25" s="227" t="s">
        <v>28</v>
      </c>
      <c r="J25" s="228" t="s">
        <v>19</v>
      </c>
      <c r="K25" s="226" t="s">
        <v>34</v>
      </c>
      <c r="L25" s="226" t="s">
        <v>20</v>
      </c>
      <c r="M25" s="229" t="s">
        <v>21</v>
      </c>
      <c r="N25" s="226" t="s">
        <v>17</v>
      </c>
      <c r="O25" s="226" t="s">
        <v>18</v>
      </c>
      <c r="P25" s="227" t="s">
        <v>29</v>
      </c>
    </row>
    <row r="26" spans="1:17" x14ac:dyDescent="0.25">
      <c r="A26" s="285" t="s">
        <v>124</v>
      </c>
      <c r="B26" s="309"/>
      <c r="C26" s="310"/>
      <c r="D26" s="310"/>
      <c r="E26" s="253"/>
      <c r="F26" s="310"/>
      <c r="G26" s="310"/>
      <c r="H26" s="310"/>
      <c r="I26" s="311"/>
      <c r="J26" s="255"/>
      <c r="K26" s="310"/>
      <c r="L26" s="310"/>
      <c r="M26" s="311"/>
      <c r="N26" s="310"/>
      <c r="O26" s="310"/>
      <c r="P26" s="311"/>
    </row>
    <row r="27" spans="1:17" x14ac:dyDescent="0.25">
      <c r="A27" s="214" t="s">
        <v>127</v>
      </c>
      <c r="B27" s="312"/>
      <c r="C27" s="313"/>
      <c r="D27" s="313"/>
      <c r="E27" s="257"/>
      <c r="F27" s="313"/>
      <c r="G27" s="313"/>
      <c r="H27" s="313"/>
      <c r="I27" s="314"/>
      <c r="J27" s="259"/>
      <c r="K27" s="313"/>
      <c r="L27" s="313"/>
      <c r="M27" s="314"/>
      <c r="N27" s="260"/>
      <c r="O27" s="260"/>
      <c r="P27" s="314"/>
    </row>
    <row r="28" spans="1:17" x14ac:dyDescent="0.25">
      <c r="A28" s="214" t="s">
        <v>130</v>
      </c>
      <c r="B28" s="312"/>
      <c r="C28" s="313">
        <v>1</v>
      </c>
      <c r="D28" s="313"/>
      <c r="E28" s="313">
        <v>1</v>
      </c>
      <c r="F28" s="313"/>
      <c r="G28" s="313"/>
      <c r="H28" s="313"/>
      <c r="I28" s="314"/>
      <c r="J28" s="259"/>
      <c r="K28" s="313"/>
      <c r="L28" s="313"/>
      <c r="M28" s="314"/>
      <c r="N28" s="260"/>
      <c r="O28" s="260"/>
      <c r="P28" s="314"/>
    </row>
    <row r="29" spans="1:17" x14ac:dyDescent="0.25">
      <c r="A29" s="214"/>
      <c r="B29" s="312"/>
      <c r="C29" s="313"/>
      <c r="D29" s="313"/>
      <c r="E29" s="313"/>
      <c r="F29" s="313"/>
      <c r="G29" s="313"/>
      <c r="H29" s="313"/>
      <c r="I29" s="314"/>
      <c r="J29" s="259"/>
      <c r="K29" s="313"/>
      <c r="L29" s="313"/>
      <c r="M29" s="314"/>
      <c r="N29" s="260"/>
      <c r="O29" s="260"/>
      <c r="P29" s="314"/>
    </row>
    <row r="30" spans="1:17" x14ac:dyDescent="0.25">
      <c r="A30" s="214"/>
      <c r="B30" s="312"/>
      <c r="C30" s="313"/>
      <c r="D30" s="313"/>
      <c r="E30" s="313"/>
      <c r="F30" s="313"/>
      <c r="G30" s="313"/>
      <c r="H30" s="313"/>
      <c r="I30" s="314"/>
      <c r="J30" s="259"/>
      <c r="K30" s="313"/>
      <c r="L30" s="313"/>
      <c r="M30" s="314"/>
      <c r="N30" s="260"/>
      <c r="O30" s="260"/>
      <c r="P30" s="314"/>
    </row>
    <row r="31" spans="1:17" x14ac:dyDescent="0.25">
      <c r="A31" s="214"/>
      <c r="B31" s="312"/>
      <c r="C31" s="313"/>
      <c r="D31" s="313"/>
      <c r="E31" s="313"/>
      <c r="F31" s="313"/>
      <c r="G31" s="313"/>
      <c r="H31" s="313"/>
      <c r="I31" s="314"/>
      <c r="J31" s="259"/>
      <c r="K31" s="313"/>
      <c r="L31" s="313"/>
      <c r="M31" s="314"/>
      <c r="N31" s="260"/>
      <c r="O31" s="260"/>
      <c r="P31" s="314"/>
    </row>
    <row r="32" spans="1:17" x14ac:dyDescent="0.25">
      <c r="A32" s="214"/>
      <c r="B32" s="312"/>
      <c r="C32" s="313"/>
      <c r="D32" s="313"/>
      <c r="E32" s="313"/>
      <c r="F32" s="313"/>
      <c r="G32" s="313"/>
      <c r="H32" s="313"/>
      <c r="I32" s="314"/>
      <c r="J32" s="259"/>
      <c r="K32" s="313"/>
      <c r="L32" s="313"/>
      <c r="M32" s="314"/>
      <c r="N32" s="260"/>
      <c r="O32" s="260"/>
      <c r="P32" s="314"/>
    </row>
    <row r="33" spans="1:16" x14ac:dyDescent="0.25">
      <c r="A33" s="214"/>
      <c r="B33" s="312"/>
      <c r="C33" s="313"/>
      <c r="D33" s="313"/>
      <c r="E33" s="313"/>
      <c r="F33" s="313"/>
      <c r="G33" s="313"/>
      <c r="H33" s="313"/>
      <c r="I33" s="314"/>
      <c r="J33" s="259"/>
      <c r="K33" s="313"/>
      <c r="L33" s="313"/>
      <c r="M33" s="314"/>
      <c r="N33" s="260"/>
      <c r="O33" s="260"/>
      <c r="P33" s="314"/>
    </row>
    <row r="34" spans="1:16" s="248" customFormat="1" x14ac:dyDescent="0.25">
      <c r="A34" s="214"/>
      <c r="B34" s="315"/>
      <c r="C34" s="313"/>
      <c r="D34" s="313"/>
      <c r="E34" s="313"/>
      <c r="F34" s="313"/>
      <c r="G34" s="313"/>
      <c r="H34" s="313"/>
      <c r="I34" s="314"/>
      <c r="J34" s="259"/>
      <c r="K34" s="313"/>
      <c r="L34" s="313"/>
      <c r="M34" s="314"/>
      <c r="N34" s="260"/>
      <c r="O34" s="313"/>
      <c r="P34" s="314"/>
    </row>
    <row r="35" spans="1:16" x14ac:dyDescent="0.25">
      <c r="A35" s="214"/>
      <c r="B35" s="315"/>
      <c r="C35" s="313"/>
      <c r="D35" s="313"/>
      <c r="E35" s="313"/>
      <c r="F35" s="313"/>
      <c r="G35" s="313"/>
      <c r="H35" s="313"/>
      <c r="I35" s="314"/>
      <c r="J35" s="259"/>
      <c r="K35" s="262"/>
      <c r="L35" s="313"/>
      <c r="M35" s="314"/>
      <c r="N35" s="313"/>
      <c r="O35" s="313"/>
      <c r="P35" s="314"/>
    </row>
    <row r="36" spans="1:16" ht="15.75" thickBot="1" x14ac:dyDescent="0.3">
      <c r="A36" s="214"/>
      <c r="B36" s="312"/>
      <c r="C36" s="316"/>
      <c r="D36" s="313"/>
      <c r="E36" s="313"/>
      <c r="F36" s="313"/>
      <c r="G36" s="313"/>
      <c r="H36" s="313"/>
      <c r="I36" s="314"/>
      <c r="J36" s="259"/>
      <c r="K36" s="313"/>
      <c r="L36" s="313"/>
      <c r="M36" s="314"/>
      <c r="N36" s="313"/>
      <c r="O36" s="262"/>
      <c r="P36" s="314"/>
    </row>
    <row r="37" spans="1:16" ht="15.75" thickBot="1" x14ac:dyDescent="0.3">
      <c r="A37" s="230" t="s">
        <v>11</v>
      </c>
      <c r="B37" s="234">
        <f t="shared" ref="B37:P37" si="1">SUM(B26:B36)</f>
        <v>0</v>
      </c>
      <c r="C37" s="234">
        <f t="shared" si="1"/>
        <v>1</v>
      </c>
      <c r="D37" s="234">
        <f t="shared" si="1"/>
        <v>0</v>
      </c>
      <c r="E37" s="235">
        <f t="shared" si="1"/>
        <v>1</v>
      </c>
      <c r="F37" s="235">
        <f t="shared" si="1"/>
        <v>0</v>
      </c>
      <c r="G37" s="235">
        <f t="shared" si="1"/>
        <v>0</v>
      </c>
      <c r="H37" s="235">
        <f>SUM(H26:H36)</f>
        <v>0</v>
      </c>
      <c r="I37" s="236">
        <f t="shared" si="1"/>
        <v>0</v>
      </c>
      <c r="J37" s="237">
        <f t="shared" si="1"/>
        <v>0</v>
      </c>
      <c r="K37" s="235">
        <f t="shared" si="1"/>
        <v>0</v>
      </c>
      <c r="L37" s="235">
        <f t="shared" si="1"/>
        <v>0</v>
      </c>
      <c r="M37" s="237">
        <f t="shared" si="1"/>
        <v>0</v>
      </c>
      <c r="N37" s="234">
        <f t="shared" si="1"/>
        <v>0</v>
      </c>
      <c r="O37" s="235">
        <f t="shared" si="1"/>
        <v>0</v>
      </c>
      <c r="P37" s="238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H22"/>
  <sheetViews>
    <sheetView zoomScaleNormal="100" workbookViewId="0">
      <selection activeCell="D1" sqref="D1:F1"/>
    </sheetView>
  </sheetViews>
  <sheetFormatPr defaultColWidth="9.140625" defaultRowHeight="15" x14ac:dyDescent="0.25"/>
  <cols>
    <col min="1" max="1" width="9.42578125" style="200" customWidth="1"/>
    <col min="2" max="2" width="27.140625" style="200" customWidth="1"/>
    <col min="3" max="3" width="14.7109375" style="200" customWidth="1"/>
    <col min="4" max="4" width="11" style="200" customWidth="1"/>
    <col min="5" max="5" width="9.7109375" style="200" customWidth="1"/>
    <col min="6" max="6" width="10" style="201" customWidth="1"/>
    <col min="7" max="7" width="15.140625" style="200" customWidth="1"/>
    <col min="8" max="9" width="18" style="200" customWidth="1"/>
    <col min="10" max="12" width="12.42578125" style="200" customWidth="1"/>
    <col min="13" max="13" width="14.7109375" style="200" customWidth="1"/>
    <col min="14" max="14" width="17.7109375" style="200" customWidth="1"/>
    <col min="15" max="16384" width="9.140625" style="200"/>
  </cols>
  <sheetData>
    <row r="1" spans="1:1022" ht="15.75" x14ac:dyDescent="0.25">
      <c r="C1" s="305" t="s">
        <v>22</v>
      </c>
      <c r="D1" s="483" t="s">
        <v>159</v>
      </c>
      <c r="E1" s="483"/>
      <c r="F1" s="483"/>
    </row>
    <row r="2" spans="1:1022" ht="18.75" x14ac:dyDescent="0.25">
      <c r="A2" s="455" t="s">
        <v>46</v>
      </c>
      <c r="B2" s="455"/>
    </row>
    <row r="3" spans="1:1022" ht="30" customHeight="1" thickBot="1" x14ac:dyDescent="0.3">
      <c r="H3" s="198"/>
      <c r="I3" s="198"/>
      <c r="J3" s="198"/>
      <c r="K3" s="198"/>
      <c r="L3" s="198"/>
    </row>
    <row r="4" spans="1:1022" ht="102.75" customHeight="1" thickBot="1" x14ac:dyDescent="0.3">
      <c r="A4" s="208" t="s">
        <v>0</v>
      </c>
      <c r="B4" s="208" t="s">
        <v>1</v>
      </c>
      <c r="C4" s="306" t="s">
        <v>2</v>
      </c>
      <c r="D4" s="347" t="s">
        <v>3</v>
      </c>
      <c r="E4" s="347" t="s">
        <v>4</v>
      </c>
      <c r="F4" s="347" t="s">
        <v>5</v>
      </c>
      <c r="G4" s="347" t="s">
        <v>12</v>
      </c>
      <c r="H4" s="347" t="s">
        <v>26</v>
      </c>
      <c r="I4" s="347" t="s">
        <v>27</v>
      </c>
      <c r="J4" s="347" t="s">
        <v>13</v>
      </c>
      <c r="K4" s="347" t="s">
        <v>24</v>
      </c>
      <c r="L4" s="347" t="s">
        <v>25</v>
      </c>
      <c r="M4" s="347" t="s">
        <v>6</v>
      </c>
      <c r="N4" s="202"/>
      <c r="O4" s="190"/>
    </row>
    <row r="5" spans="1:1022" ht="22.5" x14ac:dyDescent="0.25">
      <c r="A5" s="285" t="s">
        <v>136</v>
      </c>
      <c r="B5" s="286" t="s">
        <v>137</v>
      </c>
      <c r="C5" s="287" t="s">
        <v>138</v>
      </c>
      <c r="D5" s="389">
        <v>0</v>
      </c>
      <c r="E5" s="390">
        <v>324998</v>
      </c>
      <c r="F5" s="390">
        <v>72000</v>
      </c>
      <c r="G5" s="390">
        <v>72000</v>
      </c>
      <c r="H5" s="391">
        <v>5</v>
      </c>
      <c r="I5" s="391">
        <v>2</v>
      </c>
      <c r="J5" s="391">
        <v>2</v>
      </c>
      <c r="K5" s="391">
        <v>2</v>
      </c>
      <c r="L5" s="391">
        <v>3</v>
      </c>
      <c r="M5" s="392" t="s">
        <v>55</v>
      </c>
    </row>
    <row r="6" spans="1:1022" ht="33.75" x14ac:dyDescent="0.25">
      <c r="A6" s="214" t="s">
        <v>139</v>
      </c>
      <c r="B6" s="215" t="s">
        <v>140</v>
      </c>
      <c r="C6" s="288" t="s">
        <v>141</v>
      </c>
      <c r="D6" s="188">
        <v>0</v>
      </c>
      <c r="E6" s="189">
        <v>295000</v>
      </c>
      <c r="F6" s="189">
        <v>48000</v>
      </c>
      <c r="G6" s="189">
        <v>48000</v>
      </c>
      <c r="H6" s="244">
        <v>7</v>
      </c>
      <c r="I6" s="244">
        <v>3</v>
      </c>
      <c r="J6" s="244">
        <v>2</v>
      </c>
      <c r="K6" s="393">
        <v>0</v>
      </c>
      <c r="L6" s="244">
        <v>4</v>
      </c>
      <c r="M6" s="394">
        <v>43830</v>
      </c>
    </row>
    <row r="7" spans="1:1022" ht="45" x14ac:dyDescent="0.25">
      <c r="A7" s="214" t="s">
        <v>142</v>
      </c>
      <c r="B7" s="215" t="s">
        <v>158</v>
      </c>
      <c r="C7" s="288" t="s">
        <v>143</v>
      </c>
      <c r="D7" s="188">
        <v>0</v>
      </c>
      <c r="E7" s="189">
        <v>110000</v>
      </c>
      <c r="F7" s="189">
        <v>10000</v>
      </c>
      <c r="G7" s="189">
        <v>10000</v>
      </c>
      <c r="H7" s="244">
        <v>4</v>
      </c>
      <c r="I7" s="244">
        <v>3</v>
      </c>
      <c r="J7" s="244">
        <v>2</v>
      </c>
      <c r="K7" s="244">
        <v>3</v>
      </c>
      <c r="L7" s="244">
        <v>1</v>
      </c>
      <c r="M7" s="395" t="s">
        <v>55</v>
      </c>
    </row>
    <row r="8" spans="1:1022" ht="22.5" x14ac:dyDescent="0.25">
      <c r="A8" s="214" t="s">
        <v>144</v>
      </c>
      <c r="B8" s="215" t="s">
        <v>145</v>
      </c>
      <c r="C8" s="288" t="s">
        <v>146</v>
      </c>
      <c r="D8" s="188">
        <v>0</v>
      </c>
      <c r="E8" s="189">
        <v>695000</v>
      </c>
      <c r="F8" s="189">
        <v>196000</v>
      </c>
      <c r="G8" s="189">
        <v>196000</v>
      </c>
      <c r="H8" s="244">
        <v>14</v>
      </c>
      <c r="I8" s="244">
        <v>12</v>
      </c>
      <c r="J8" s="244">
        <v>9</v>
      </c>
      <c r="K8" s="244">
        <v>11.2</v>
      </c>
      <c r="L8" s="244">
        <v>2</v>
      </c>
      <c r="M8" s="395" t="s">
        <v>55</v>
      </c>
    </row>
    <row r="9" spans="1:1022" ht="27" customHeight="1" x14ac:dyDescent="0.25">
      <c r="A9" s="214" t="s">
        <v>147</v>
      </c>
      <c r="B9" s="215" t="s">
        <v>148</v>
      </c>
      <c r="C9" s="288" t="s">
        <v>149</v>
      </c>
      <c r="D9" s="188">
        <v>0</v>
      </c>
      <c r="E9" s="189">
        <v>267050</v>
      </c>
      <c r="F9" s="189">
        <v>64000</v>
      </c>
      <c r="G9" s="189">
        <v>64000</v>
      </c>
      <c r="H9" s="244">
        <v>7</v>
      </c>
      <c r="I9" s="244">
        <v>5</v>
      </c>
      <c r="J9" s="244">
        <v>5</v>
      </c>
      <c r="K9" s="244">
        <v>2.46</v>
      </c>
      <c r="L9" s="244">
        <v>2</v>
      </c>
      <c r="M9" s="395" t="s">
        <v>62</v>
      </c>
    </row>
    <row r="10" spans="1:1022" customFormat="1" ht="22.5" x14ac:dyDescent="0.25">
      <c r="A10" s="396" t="s">
        <v>150</v>
      </c>
      <c r="B10" s="397" t="s">
        <v>151</v>
      </c>
      <c r="C10" s="398" t="s">
        <v>152</v>
      </c>
      <c r="D10" s="399">
        <v>0</v>
      </c>
      <c r="E10" s="400">
        <v>850000</v>
      </c>
      <c r="F10" s="400">
        <v>237000</v>
      </c>
      <c r="G10" s="400">
        <v>237000</v>
      </c>
      <c r="H10" s="401">
        <v>18</v>
      </c>
      <c r="I10" s="401">
        <v>11</v>
      </c>
      <c r="J10" s="401">
        <v>8</v>
      </c>
      <c r="K10" s="401">
        <v>8.5</v>
      </c>
      <c r="L10" s="401">
        <v>7</v>
      </c>
      <c r="M10" s="402" t="s">
        <v>55</v>
      </c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  <c r="IT10" s="200"/>
      <c r="IU10" s="200"/>
      <c r="IV10" s="200"/>
      <c r="IW10" s="200"/>
      <c r="IX10" s="200"/>
      <c r="IY10" s="200"/>
      <c r="IZ10" s="200"/>
      <c r="JA10" s="200"/>
      <c r="JB10" s="200"/>
      <c r="JC10" s="200"/>
      <c r="JD10" s="200"/>
      <c r="JE10" s="200"/>
      <c r="JF10" s="200"/>
      <c r="JG10" s="200"/>
      <c r="JH10" s="200"/>
      <c r="JI10" s="200"/>
      <c r="JJ10" s="200"/>
      <c r="JK10" s="200"/>
      <c r="JL10" s="200"/>
      <c r="JM10" s="200"/>
      <c r="JN10" s="200"/>
      <c r="JO10" s="200"/>
      <c r="JP10" s="200"/>
      <c r="JQ10" s="200"/>
      <c r="JR10" s="200"/>
      <c r="JS10" s="200"/>
      <c r="JT10" s="200"/>
      <c r="JU10" s="200"/>
      <c r="JV10" s="200"/>
      <c r="JW10" s="200"/>
      <c r="JX10" s="200"/>
      <c r="JY10" s="200"/>
      <c r="JZ10" s="200"/>
      <c r="KA10" s="200"/>
      <c r="KB10" s="200"/>
      <c r="KC10" s="200"/>
      <c r="KD10" s="200"/>
      <c r="KE10" s="200"/>
      <c r="KF10" s="200"/>
      <c r="KG10" s="200"/>
      <c r="KH10" s="200"/>
      <c r="KI10" s="200"/>
      <c r="KJ10" s="200"/>
      <c r="KK10" s="200"/>
      <c r="KL10" s="200"/>
      <c r="KM10" s="200"/>
      <c r="KN10" s="200"/>
      <c r="KO10" s="200"/>
      <c r="KP10" s="200"/>
      <c r="KQ10" s="200"/>
      <c r="KR10" s="200"/>
      <c r="KS10" s="200"/>
      <c r="KT10" s="200"/>
      <c r="KU10" s="200"/>
      <c r="KV10" s="200"/>
      <c r="KW10" s="200"/>
      <c r="KX10" s="200"/>
      <c r="KY10" s="200"/>
      <c r="KZ10" s="200"/>
      <c r="LA10" s="200"/>
      <c r="LB10" s="200"/>
      <c r="LC10" s="200"/>
      <c r="LD10" s="200"/>
      <c r="LE10" s="200"/>
      <c r="LF10" s="200"/>
      <c r="LG10" s="200"/>
      <c r="LH10" s="200"/>
      <c r="LI10" s="200"/>
      <c r="LJ10" s="200"/>
      <c r="LK10" s="200"/>
      <c r="LL10" s="200"/>
      <c r="LM10" s="200"/>
      <c r="LN10" s="200"/>
      <c r="LO10" s="200"/>
      <c r="LP10" s="200"/>
      <c r="LQ10" s="200"/>
      <c r="LR10" s="200"/>
      <c r="LS10" s="200"/>
      <c r="LT10" s="200"/>
      <c r="LU10" s="200"/>
      <c r="LV10" s="200"/>
      <c r="LW10" s="200"/>
      <c r="LX10" s="200"/>
      <c r="LY10" s="200"/>
      <c r="LZ10" s="200"/>
      <c r="MA10" s="200"/>
      <c r="MB10" s="200"/>
      <c r="MC10" s="200"/>
      <c r="MD10" s="200"/>
      <c r="ME10" s="200"/>
      <c r="MF10" s="200"/>
      <c r="MG10" s="200"/>
      <c r="MH10" s="200"/>
      <c r="MI10" s="200"/>
      <c r="MJ10" s="200"/>
      <c r="MK10" s="200"/>
      <c r="ML10" s="200"/>
      <c r="MM10" s="200"/>
      <c r="MN10" s="200"/>
      <c r="MO10" s="200"/>
      <c r="MP10" s="200"/>
      <c r="MQ10" s="200"/>
      <c r="MR10" s="200"/>
      <c r="MS10" s="200"/>
      <c r="MT10" s="200"/>
      <c r="MU10" s="200"/>
      <c r="MV10" s="200"/>
      <c r="MW10" s="200"/>
      <c r="MX10" s="200"/>
      <c r="MY10" s="200"/>
      <c r="MZ10" s="200"/>
      <c r="NA10" s="200"/>
      <c r="NB10" s="200"/>
      <c r="NC10" s="200"/>
      <c r="ND10" s="200"/>
      <c r="NE10" s="200"/>
      <c r="NF10" s="200"/>
      <c r="NG10" s="200"/>
      <c r="NH10" s="200"/>
      <c r="NI10" s="200"/>
      <c r="NJ10" s="200"/>
      <c r="NK10" s="200"/>
      <c r="NL10" s="200"/>
      <c r="NM10" s="200"/>
      <c r="NN10" s="200"/>
      <c r="NO10" s="200"/>
      <c r="NP10" s="200"/>
      <c r="NQ10" s="200"/>
      <c r="NR10" s="200"/>
      <c r="NS10" s="200"/>
      <c r="NT10" s="200"/>
      <c r="NU10" s="200"/>
      <c r="NV10" s="200"/>
      <c r="NW10" s="200"/>
      <c r="NX10" s="200"/>
      <c r="NY10" s="200"/>
      <c r="NZ10" s="200"/>
      <c r="OA10" s="200"/>
      <c r="OB10" s="200"/>
      <c r="OC10" s="200"/>
      <c r="OD10" s="200"/>
      <c r="OE10" s="200"/>
      <c r="OF10" s="200"/>
      <c r="OG10" s="200"/>
      <c r="OH10" s="200"/>
      <c r="OI10" s="200"/>
      <c r="OJ10" s="200"/>
      <c r="OK10" s="200"/>
      <c r="OL10" s="200"/>
      <c r="OM10" s="200"/>
      <c r="ON10" s="200"/>
      <c r="OO10" s="200"/>
      <c r="OP10" s="200"/>
      <c r="OQ10" s="200"/>
      <c r="OR10" s="200"/>
      <c r="OS10" s="200"/>
      <c r="OT10" s="200"/>
      <c r="OU10" s="200"/>
      <c r="OV10" s="200"/>
      <c r="OW10" s="200"/>
      <c r="OX10" s="200"/>
      <c r="OY10" s="200"/>
      <c r="OZ10" s="200"/>
      <c r="PA10" s="200"/>
      <c r="PB10" s="200"/>
      <c r="PC10" s="200"/>
      <c r="PD10" s="200"/>
      <c r="PE10" s="200"/>
      <c r="PF10" s="200"/>
      <c r="PG10" s="200"/>
      <c r="PH10" s="200"/>
      <c r="PI10" s="200"/>
      <c r="PJ10" s="200"/>
      <c r="PK10" s="200"/>
      <c r="PL10" s="200"/>
      <c r="PM10" s="200"/>
      <c r="PN10" s="200"/>
      <c r="PO10" s="200"/>
      <c r="PP10" s="200"/>
      <c r="PQ10" s="200"/>
      <c r="PR10" s="200"/>
      <c r="PS10" s="200"/>
      <c r="PT10" s="200"/>
      <c r="PU10" s="200"/>
      <c r="PV10" s="200"/>
      <c r="PW10" s="200"/>
      <c r="PX10" s="200"/>
      <c r="PY10" s="200"/>
      <c r="PZ10" s="200"/>
      <c r="QA10" s="200"/>
      <c r="QB10" s="200"/>
      <c r="QC10" s="200"/>
      <c r="QD10" s="200"/>
      <c r="QE10" s="200"/>
      <c r="QF10" s="200"/>
      <c r="QG10" s="200"/>
      <c r="QH10" s="200"/>
      <c r="QI10" s="200"/>
      <c r="QJ10" s="200"/>
      <c r="QK10" s="200"/>
      <c r="QL10" s="200"/>
      <c r="QM10" s="200"/>
      <c r="QN10" s="200"/>
      <c r="QO10" s="200"/>
      <c r="QP10" s="200"/>
      <c r="QQ10" s="200"/>
      <c r="QR10" s="200"/>
      <c r="QS10" s="200"/>
      <c r="QT10" s="200"/>
      <c r="QU10" s="200"/>
      <c r="QV10" s="200"/>
      <c r="QW10" s="200"/>
      <c r="QX10" s="200"/>
      <c r="QY10" s="200"/>
      <c r="QZ10" s="200"/>
      <c r="RA10" s="200"/>
      <c r="RB10" s="200"/>
      <c r="RC10" s="200"/>
      <c r="RD10" s="200"/>
      <c r="RE10" s="200"/>
      <c r="RF10" s="200"/>
      <c r="RG10" s="200"/>
      <c r="RH10" s="200"/>
      <c r="RI10" s="200"/>
      <c r="RJ10" s="200"/>
      <c r="RK10" s="200"/>
      <c r="RL10" s="200"/>
      <c r="RM10" s="200"/>
      <c r="RN10" s="200"/>
      <c r="RO10" s="200"/>
      <c r="RP10" s="200"/>
      <c r="RQ10" s="200"/>
      <c r="RR10" s="200"/>
      <c r="RS10" s="200"/>
      <c r="RT10" s="200"/>
      <c r="RU10" s="200"/>
      <c r="RV10" s="200"/>
      <c r="RW10" s="200"/>
      <c r="RX10" s="200"/>
      <c r="RY10" s="200"/>
      <c r="RZ10" s="200"/>
      <c r="SA10" s="200"/>
      <c r="SB10" s="200"/>
      <c r="SC10" s="200"/>
      <c r="SD10" s="200"/>
      <c r="SE10" s="200"/>
      <c r="SF10" s="200"/>
      <c r="SG10" s="200"/>
      <c r="SH10" s="200"/>
      <c r="SI10" s="200"/>
      <c r="SJ10" s="200"/>
      <c r="SK10" s="200"/>
      <c r="SL10" s="200"/>
      <c r="SM10" s="200"/>
      <c r="SN10" s="200"/>
      <c r="SO10" s="200"/>
      <c r="SP10" s="200"/>
      <c r="SQ10" s="200"/>
      <c r="SR10" s="200"/>
      <c r="SS10" s="200"/>
      <c r="ST10" s="200"/>
      <c r="SU10" s="200"/>
      <c r="SV10" s="200"/>
      <c r="SW10" s="200"/>
      <c r="SX10" s="200"/>
      <c r="SY10" s="200"/>
      <c r="SZ10" s="200"/>
      <c r="TA10" s="200"/>
      <c r="TB10" s="200"/>
      <c r="TC10" s="200"/>
      <c r="TD10" s="200"/>
      <c r="TE10" s="200"/>
      <c r="TF10" s="200"/>
      <c r="TG10" s="200"/>
      <c r="TH10" s="200"/>
      <c r="TI10" s="200"/>
      <c r="TJ10" s="200"/>
      <c r="TK10" s="200"/>
      <c r="TL10" s="200"/>
      <c r="TM10" s="200"/>
      <c r="TN10" s="200"/>
      <c r="TO10" s="200"/>
      <c r="TP10" s="200"/>
      <c r="TQ10" s="200"/>
      <c r="TR10" s="200"/>
      <c r="TS10" s="200"/>
      <c r="TT10" s="200"/>
      <c r="TU10" s="200"/>
      <c r="TV10" s="200"/>
      <c r="TW10" s="200"/>
      <c r="TX10" s="200"/>
      <c r="TY10" s="200"/>
      <c r="TZ10" s="200"/>
      <c r="UA10" s="200"/>
      <c r="UB10" s="200"/>
      <c r="UC10" s="200"/>
      <c r="UD10" s="200"/>
      <c r="UE10" s="200"/>
      <c r="UF10" s="200"/>
      <c r="UG10" s="200"/>
      <c r="UH10" s="200"/>
      <c r="UI10" s="200"/>
      <c r="UJ10" s="200"/>
      <c r="UK10" s="200"/>
      <c r="UL10" s="200"/>
      <c r="UM10" s="200"/>
      <c r="UN10" s="200"/>
      <c r="UO10" s="200"/>
      <c r="UP10" s="200"/>
      <c r="UQ10" s="200"/>
      <c r="UR10" s="200"/>
      <c r="US10" s="200"/>
      <c r="UT10" s="200"/>
      <c r="UU10" s="200"/>
      <c r="UV10" s="200"/>
      <c r="UW10" s="200"/>
      <c r="UX10" s="200"/>
      <c r="UY10" s="200"/>
      <c r="UZ10" s="200"/>
      <c r="VA10" s="200"/>
      <c r="VB10" s="200"/>
      <c r="VC10" s="200"/>
      <c r="VD10" s="200"/>
      <c r="VE10" s="200"/>
      <c r="VF10" s="200"/>
      <c r="VG10" s="200"/>
      <c r="VH10" s="200"/>
      <c r="VI10" s="200"/>
      <c r="VJ10" s="200"/>
      <c r="VK10" s="200"/>
      <c r="VL10" s="200"/>
      <c r="VM10" s="200"/>
      <c r="VN10" s="200"/>
      <c r="VO10" s="200"/>
      <c r="VP10" s="200"/>
      <c r="VQ10" s="200"/>
      <c r="VR10" s="200"/>
      <c r="VS10" s="200"/>
      <c r="VT10" s="200"/>
      <c r="VU10" s="200"/>
      <c r="VV10" s="200"/>
      <c r="VW10" s="200"/>
      <c r="VX10" s="200"/>
      <c r="VY10" s="200"/>
      <c r="VZ10" s="200"/>
      <c r="WA10" s="200"/>
      <c r="WB10" s="200"/>
      <c r="WC10" s="200"/>
      <c r="WD10" s="200"/>
      <c r="WE10" s="200"/>
      <c r="WF10" s="200"/>
      <c r="WG10" s="200"/>
      <c r="WH10" s="200"/>
      <c r="WI10" s="200"/>
      <c r="WJ10" s="200"/>
      <c r="WK10" s="200"/>
      <c r="WL10" s="200"/>
      <c r="WM10" s="200"/>
      <c r="WN10" s="200"/>
      <c r="WO10" s="200"/>
      <c r="WP10" s="200"/>
      <c r="WQ10" s="200"/>
      <c r="WR10" s="200"/>
      <c r="WS10" s="200"/>
      <c r="WT10" s="200"/>
      <c r="WU10" s="200"/>
      <c r="WV10" s="200"/>
      <c r="WW10" s="200"/>
      <c r="WX10" s="200"/>
      <c r="WY10" s="200"/>
      <c r="WZ10" s="200"/>
      <c r="XA10" s="200"/>
      <c r="XB10" s="200"/>
      <c r="XC10" s="200"/>
      <c r="XD10" s="200"/>
      <c r="XE10" s="200"/>
      <c r="XF10" s="200"/>
      <c r="XG10" s="200"/>
      <c r="XH10" s="200"/>
      <c r="XI10" s="200"/>
      <c r="XJ10" s="200"/>
      <c r="XK10" s="200"/>
      <c r="XL10" s="200"/>
      <c r="XM10" s="200"/>
      <c r="XN10" s="200"/>
      <c r="XO10" s="200"/>
      <c r="XP10" s="200"/>
      <c r="XQ10" s="200"/>
      <c r="XR10" s="200"/>
      <c r="XS10" s="200"/>
      <c r="XT10" s="200"/>
      <c r="XU10" s="200"/>
      <c r="XV10" s="200"/>
      <c r="XW10" s="200"/>
      <c r="XX10" s="200"/>
      <c r="XY10" s="200"/>
      <c r="XZ10" s="200"/>
      <c r="YA10" s="200"/>
      <c r="YB10" s="200"/>
      <c r="YC10" s="200"/>
      <c r="YD10" s="200"/>
      <c r="YE10" s="200"/>
      <c r="YF10" s="200"/>
      <c r="YG10" s="200"/>
      <c r="YH10" s="200"/>
      <c r="YI10" s="200"/>
      <c r="YJ10" s="200"/>
      <c r="YK10" s="200"/>
      <c r="YL10" s="200"/>
      <c r="YM10" s="200"/>
      <c r="YN10" s="200"/>
      <c r="YO10" s="200"/>
      <c r="YP10" s="200"/>
      <c r="YQ10" s="200"/>
      <c r="YR10" s="200"/>
      <c r="YS10" s="200"/>
      <c r="YT10" s="200"/>
      <c r="YU10" s="200"/>
      <c r="YV10" s="200"/>
      <c r="YW10" s="200"/>
      <c r="YX10" s="200"/>
      <c r="YY10" s="200"/>
      <c r="YZ10" s="200"/>
      <c r="ZA10" s="200"/>
      <c r="ZB10" s="200"/>
      <c r="ZC10" s="200"/>
      <c r="ZD10" s="200"/>
      <c r="ZE10" s="200"/>
      <c r="ZF10" s="200"/>
      <c r="ZG10" s="200"/>
      <c r="ZH10" s="200"/>
      <c r="ZI10" s="200"/>
      <c r="ZJ10" s="200"/>
      <c r="ZK10" s="200"/>
      <c r="ZL10" s="200"/>
      <c r="ZM10" s="200"/>
      <c r="ZN10" s="200"/>
      <c r="ZO10" s="200"/>
      <c r="ZP10" s="200"/>
      <c r="ZQ10" s="200"/>
      <c r="ZR10" s="200"/>
      <c r="ZS10" s="200"/>
      <c r="ZT10" s="200"/>
      <c r="ZU10" s="200"/>
      <c r="ZV10" s="200"/>
      <c r="ZW10" s="200"/>
      <c r="ZX10" s="200"/>
      <c r="ZY10" s="200"/>
      <c r="ZZ10" s="200"/>
      <c r="AAA10" s="200"/>
      <c r="AAB10" s="200"/>
      <c r="AAC10" s="200"/>
      <c r="AAD10" s="200"/>
      <c r="AAE10" s="200"/>
      <c r="AAF10" s="200"/>
      <c r="AAG10" s="200"/>
      <c r="AAH10" s="200"/>
      <c r="AAI10" s="200"/>
      <c r="AAJ10" s="200"/>
      <c r="AAK10" s="200"/>
      <c r="AAL10" s="200"/>
      <c r="AAM10" s="200"/>
      <c r="AAN10" s="200"/>
      <c r="AAO10" s="200"/>
      <c r="AAP10" s="200"/>
      <c r="AAQ10" s="200"/>
      <c r="AAR10" s="200"/>
      <c r="AAS10" s="200"/>
      <c r="AAT10" s="200"/>
      <c r="AAU10" s="200"/>
      <c r="AAV10" s="200"/>
      <c r="AAW10" s="200"/>
      <c r="AAX10" s="200"/>
      <c r="AAY10" s="200"/>
      <c r="AAZ10" s="200"/>
      <c r="ABA10" s="200"/>
      <c r="ABB10" s="200"/>
      <c r="ABC10" s="200"/>
      <c r="ABD10" s="200"/>
      <c r="ABE10" s="200"/>
      <c r="ABF10" s="200"/>
      <c r="ABG10" s="200"/>
      <c r="ABH10" s="200"/>
      <c r="ABI10" s="200"/>
      <c r="ABJ10" s="200"/>
      <c r="ABK10" s="200"/>
      <c r="ABL10" s="200"/>
      <c r="ABM10" s="200"/>
      <c r="ABN10" s="200"/>
      <c r="ABO10" s="200"/>
      <c r="ABP10" s="200"/>
      <c r="ABQ10" s="200"/>
      <c r="ABR10" s="200"/>
      <c r="ABS10" s="200"/>
      <c r="ABT10" s="200"/>
      <c r="ABU10" s="200"/>
      <c r="ABV10" s="200"/>
      <c r="ABW10" s="200"/>
      <c r="ABX10" s="200"/>
      <c r="ABY10" s="200"/>
      <c r="ABZ10" s="200"/>
      <c r="ACA10" s="200"/>
      <c r="ACB10" s="200"/>
      <c r="ACC10" s="200"/>
      <c r="ACD10" s="200"/>
      <c r="ACE10" s="200"/>
      <c r="ACF10" s="200"/>
      <c r="ACG10" s="200"/>
      <c r="ACH10" s="200"/>
      <c r="ACI10" s="200"/>
      <c r="ACJ10" s="200"/>
      <c r="ACK10" s="200"/>
      <c r="ACL10" s="200"/>
      <c r="ACM10" s="200"/>
      <c r="ACN10" s="200"/>
      <c r="ACO10" s="200"/>
      <c r="ACP10" s="200"/>
      <c r="ACQ10" s="200"/>
      <c r="ACR10" s="200"/>
      <c r="ACS10" s="200"/>
      <c r="ACT10" s="200"/>
      <c r="ACU10" s="200"/>
      <c r="ACV10" s="200"/>
      <c r="ACW10" s="200"/>
      <c r="ACX10" s="200"/>
      <c r="ACY10" s="200"/>
      <c r="ACZ10" s="200"/>
      <c r="ADA10" s="200"/>
      <c r="ADB10" s="200"/>
      <c r="ADC10" s="200"/>
      <c r="ADD10" s="200"/>
      <c r="ADE10" s="200"/>
      <c r="ADF10" s="200"/>
      <c r="ADG10" s="200"/>
      <c r="ADH10" s="200"/>
      <c r="ADI10" s="200"/>
      <c r="ADJ10" s="200"/>
      <c r="ADK10" s="200"/>
      <c r="ADL10" s="200"/>
      <c r="ADM10" s="200"/>
      <c r="ADN10" s="200"/>
      <c r="ADO10" s="200"/>
      <c r="ADP10" s="200"/>
      <c r="ADQ10" s="200"/>
      <c r="ADR10" s="200"/>
      <c r="ADS10" s="200"/>
      <c r="ADT10" s="200"/>
      <c r="ADU10" s="200"/>
      <c r="ADV10" s="200"/>
      <c r="ADW10" s="200"/>
      <c r="ADX10" s="200"/>
      <c r="ADY10" s="200"/>
      <c r="ADZ10" s="200"/>
      <c r="AEA10" s="200"/>
      <c r="AEB10" s="200"/>
      <c r="AEC10" s="200"/>
      <c r="AED10" s="200"/>
      <c r="AEE10" s="200"/>
      <c r="AEF10" s="200"/>
      <c r="AEG10" s="200"/>
      <c r="AEH10" s="200"/>
      <c r="AEI10" s="200"/>
      <c r="AEJ10" s="200"/>
      <c r="AEK10" s="200"/>
      <c r="AEL10" s="200"/>
      <c r="AEM10" s="200"/>
      <c r="AEN10" s="200"/>
      <c r="AEO10" s="200"/>
      <c r="AEP10" s="200"/>
      <c r="AEQ10" s="200"/>
      <c r="AER10" s="200"/>
      <c r="AES10" s="200"/>
      <c r="AET10" s="200"/>
      <c r="AEU10" s="200"/>
      <c r="AEV10" s="200"/>
      <c r="AEW10" s="200"/>
      <c r="AEX10" s="200"/>
      <c r="AEY10" s="200"/>
      <c r="AEZ10" s="200"/>
      <c r="AFA10" s="200"/>
      <c r="AFB10" s="200"/>
      <c r="AFC10" s="200"/>
      <c r="AFD10" s="200"/>
      <c r="AFE10" s="200"/>
      <c r="AFF10" s="200"/>
      <c r="AFG10" s="200"/>
      <c r="AFH10" s="200"/>
      <c r="AFI10" s="200"/>
      <c r="AFJ10" s="200"/>
      <c r="AFK10" s="200"/>
      <c r="AFL10" s="200"/>
      <c r="AFM10" s="200"/>
      <c r="AFN10" s="200"/>
      <c r="AFO10" s="200"/>
      <c r="AFP10" s="200"/>
      <c r="AFQ10" s="200"/>
      <c r="AFR10" s="200"/>
      <c r="AFS10" s="200"/>
      <c r="AFT10" s="200"/>
      <c r="AFU10" s="200"/>
      <c r="AFV10" s="200"/>
      <c r="AFW10" s="200"/>
      <c r="AFX10" s="200"/>
      <c r="AFY10" s="200"/>
      <c r="AFZ10" s="200"/>
      <c r="AGA10" s="200"/>
      <c r="AGB10" s="200"/>
      <c r="AGC10" s="200"/>
      <c r="AGD10" s="200"/>
      <c r="AGE10" s="200"/>
      <c r="AGF10" s="200"/>
      <c r="AGG10" s="200"/>
      <c r="AGH10" s="200"/>
      <c r="AGI10" s="200"/>
      <c r="AGJ10" s="200"/>
      <c r="AGK10" s="200"/>
      <c r="AGL10" s="200"/>
      <c r="AGM10" s="200"/>
      <c r="AGN10" s="200"/>
      <c r="AGO10" s="200"/>
      <c r="AGP10" s="200"/>
      <c r="AGQ10" s="200"/>
      <c r="AGR10" s="200"/>
      <c r="AGS10" s="200"/>
      <c r="AGT10" s="200"/>
      <c r="AGU10" s="200"/>
      <c r="AGV10" s="200"/>
      <c r="AGW10" s="200"/>
      <c r="AGX10" s="200"/>
      <c r="AGY10" s="200"/>
      <c r="AGZ10" s="200"/>
      <c r="AHA10" s="200"/>
      <c r="AHB10" s="200"/>
      <c r="AHC10" s="200"/>
      <c r="AHD10" s="200"/>
      <c r="AHE10" s="200"/>
      <c r="AHF10" s="200"/>
      <c r="AHG10" s="200"/>
      <c r="AHH10" s="200"/>
      <c r="AHI10" s="200"/>
      <c r="AHJ10" s="200"/>
      <c r="AHK10" s="200"/>
      <c r="AHL10" s="200"/>
      <c r="AHM10" s="200"/>
      <c r="AHN10" s="200"/>
      <c r="AHO10" s="200"/>
      <c r="AHP10" s="200"/>
      <c r="AHQ10" s="200"/>
      <c r="AHR10" s="200"/>
      <c r="AHS10" s="200"/>
      <c r="AHT10" s="200"/>
      <c r="AHU10" s="200"/>
      <c r="AHV10" s="200"/>
      <c r="AHW10" s="200"/>
      <c r="AHX10" s="200"/>
      <c r="AHY10" s="200"/>
      <c r="AHZ10" s="200"/>
      <c r="AIA10" s="200"/>
      <c r="AIB10" s="200"/>
      <c r="AIC10" s="200"/>
      <c r="AID10" s="200"/>
      <c r="AIE10" s="200"/>
      <c r="AIF10" s="200"/>
      <c r="AIG10" s="200"/>
      <c r="AIH10" s="200"/>
      <c r="AII10" s="200"/>
      <c r="AIJ10" s="200"/>
      <c r="AIK10" s="200"/>
      <c r="AIL10" s="200"/>
      <c r="AIM10" s="200"/>
      <c r="AIN10" s="200"/>
      <c r="AIO10" s="200"/>
      <c r="AIP10" s="200"/>
      <c r="AIQ10" s="200"/>
      <c r="AIR10" s="200"/>
      <c r="AIS10" s="200"/>
      <c r="AIT10" s="200"/>
      <c r="AIU10" s="200"/>
      <c r="AIV10" s="200"/>
      <c r="AIW10" s="200"/>
      <c r="AIX10" s="200"/>
      <c r="AIY10" s="200"/>
      <c r="AIZ10" s="200"/>
      <c r="AJA10" s="200"/>
      <c r="AJB10" s="200"/>
      <c r="AJC10" s="200"/>
      <c r="AJD10" s="200"/>
      <c r="AJE10" s="200"/>
      <c r="AJF10" s="200"/>
      <c r="AJG10" s="200"/>
      <c r="AJH10" s="200"/>
      <c r="AJI10" s="200"/>
      <c r="AJJ10" s="200"/>
      <c r="AJK10" s="200"/>
      <c r="AJL10" s="200"/>
      <c r="AJM10" s="200"/>
      <c r="AJN10" s="200"/>
      <c r="AJO10" s="200"/>
      <c r="AJP10" s="200"/>
      <c r="AJQ10" s="200"/>
      <c r="AJR10" s="200"/>
      <c r="AJS10" s="200"/>
      <c r="AJT10" s="200"/>
      <c r="AJU10" s="200"/>
      <c r="AJV10" s="200"/>
      <c r="AJW10" s="200"/>
      <c r="AJX10" s="200"/>
      <c r="AJY10" s="200"/>
      <c r="AJZ10" s="200"/>
      <c r="AKA10" s="200"/>
      <c r="AKB10" s="200"/>
      <c r="AKC10" s="200"/>
      <c r="AKD10" s="200"/>
      <c r="AKE10" s="200"/>
      <c r="AKF10" s="200"/>
      <c r="AKG10" s="200"/>
      <c r="AKH10" s="200"/>
      <c r="AKI10" s="200"/>
      <c r="AKJ10" s="200"/>
      <c r="AKK10" s="200"/>
      <c r="AKL10" s="200"/>
      <c r="AKM10" s="200"/>
      <c r="AKN10" s="200"/>
      <c r="AKO10" s="200"/>
      <c r="AKP10" s="200"/>
      <c r="AKQ10" s="200"/>
      <c r="AKR10" s="200"/>
      <c r="AKS10" s="200"/>
      <c r="AKT10" s="200"/>
      <c r="AKU10" s="200"/>
      <c r="AKV10" s="200"/>
      <c r="AKW10" s="200"/>
      <c r="AKX10" s="200"/>
      <c r="AKY10" s="200"/>
      <c r="AKZ10" s="200"/>
      <c r="ALA10" s="200"/>
      <c r="ALB10" s="200"/>
      <c r="ALC10" s="200"/>
      <c r="ALD10" s="200"/>
      <c r="ALE10" s="200"/>
      <c r="ALF10" s="200"/>
      <c r="ALG10" s="200"/>
      <c r="ALH10" s="200"/>
      <c r="ALI10" s="200"/>
      <c r="ALJ10" s="200"/>
      <c r="ALK10" s="200"/>
      <c r="ALL10" s="200"/>
      <c r="ALM10" s="200"/>
      <c r="ALN10" s="200"/>
      <c r="ALO10" s="200"/>
      <c r="ALP10" s="200"/>
      <c r="ALQ10" s="200"/>
      <c r="ALR10" s="200"/>
      <c r="ALS10" s="200"/>
      <c r="ALT10" s="200"/>
      <c r="ALU10" s="200"/>
      <c r="ALV10" s="200"/>
      <c r="ALW10" s="200"/>
      <c r="ALX10" s="200"/>
      <c r="ALY10" s="200"/>
      <c r="ALZ10" s="200"/>
      <c r="AMA10" s="200"/>
      <c r="AMB10" s="200"/>
      <c r="AMC10" s="200"/>
      <c r="AMD10" s="200"/>
      <c r="AME10" s="200"/>
      <c r="AMF10" s="200"/>
      <c r="AMG10" s="200"/>
      <c r="AMH10" s="200"/>
    </row>
    <row r="11" spans="1:1022" ht="33.75" x14ac:dyDescent="0.25">
      <c r="A11" s="214" t="s">
        <v>153</v>
      </c>
      <c r="B11" s="215" t="s">
        <v>154</v>
      </c>
      <c r="C11" s="288" t="s">
        <v>155</v>
      </c>
      <c r="D11" s="403">
        <v>0</v>
      </c>
      <c r="E11" s="189">
        <v>415000</v>
      </c>
      <c r="F11" s="189">
        <v>189000</v>
      </c>
      <c r="G11" s="189">
        <v>189000</v>
      </c>
      <c r="H11" s="244">
        <v>11</v>
      </c>
      <c r="I11" s="244">
        <v>9</v>
      </c>
      <c r="J11" s="244">
        <v>8</v>
      </c>
      <c r="K11" s="244">
        <v>4.21</v>
      </c>
      <c r="L11" s="244">
        <v>2</v>
      </c>
      <c r="M11" s="395" t="s">
        <v>55</v>
      </c>
    </row>
    <row r="12" spans="1:1022" x14ac:dyDescent="0.25">
      <c r="A12" s="214"/>
      <c r="B12" s="215"/>
      <c r="C12" s="288"/>
      <c r="D12" s="188"/>
      <c r="E12" s="189"/>
      <c r="F12" s="189"/>
      <c r="G12" s="189"/>
      <c r="H12" s="244"/>
      <c r="I12" s="244"/>
      <c r="J12" s="244"/>
      <c r="K12" s="244"/>
      <c r="L12" s="244"/>
      <c r="M12" s="395"/>
    </row>
    <row r="13" spans="1:1022" x14ac:dyDescent="0.25">
      <c r="A13" s="214"/>
      <c r="B13" s="215"/>
      <c r="C13" s="288"/>
      <c r="D13" s="188"/>
      <c r="E13" s="189"/>
      <c r="F13" s="189"/>
      <c r="G13" s="189"/>
      <c r="H13" s="244"/>
      <c r="I13" s="244"/>
      <c r="J13" s="244"/>
      <c r="K13" s="244"/>
      <c r="L13" s="244"/>
      <c r="M13" s="395"/>
    </row>
    <row r="14" spans="1:1022" x14ac:dyDescent="0.25">
      <c r="A14" s="214"/>
      <c r="B14" s="215"/>
      <c r="C14" s="288"/>
      <c r="D14" s="188"/>
      <c r="E14" s="189"/>
      <c r="F14" s="189"/>
      <c r="G14" s="189"/>
      <c r="H14" s="244"/>
      <c r="I14" s="244"/>
      <c r="J14" s="244"/>
      <c r="K14" s="244"/>
      <c r="L14" s="244"/>
      <c r="M14" s="395"/>
      <c r="N14" s="204"/>
    </row>
    <row r="15" spans="1:1022" ht="15.75" thickBot="1" x14ac:dyDescent="0.3">
      <c r="A15" s="289"/>
      <c r="B15" s="290"/>
      <c r="C15" s="291"/>
      <c r="D15" s="404"/>
      <c r="E15" s="405"/>
      <c r="F15" s="405"/>
      <c r="G15" s="405"/>
      <c r="H15" s="406"/>
      <c r="I15" s="406"/>
      <c r="J15" s="406"/>
      <c r="K15" s="406"/>
      <c r="L15" s="406"/>
      <c r="M15" s="407"/>
      <c r="N15" s="204"/>
    </row>
    <row r="16" spans="1:1022" ht="15.75" thickBot="1" x14ac:dyDescent="0.3">
      <c r="A16" s="408" t="s">
        <v>11</v>
      </c>
      <c r="B16" s="409"/>
      <c r="C16" s="409"/>
      <c r="D16" s="410">
        <f t="shared" ref="D16:L16" si="0">SUM(D5:D15)</f>
        <v>0</v>
      </c>
      <c r="E16" s="410">
        <f t="shared" si="0"/>
        <v>2957048</v>
      </c>
      <c r="F16" s="411">
        <f t="shared" si="0"/>
        <v>816000</v>
      </c>
      <c r="G16" s="411">
        <f t="shared" si="0"/>
        <v>816000</v>
      </c>
      <c r="H16" s="409">
        <f t="shared" si="0"/>
        <v>66</v>
      </c>
      <c r="I16" s="409">
        <f t="shared" si="0"/>
        <v>45</v>
      </c>
      <c r="J16" s="409">
        <f t="shared" si="0"/>
        <v>36</v>
      </c>
      <c r="K16" s="412">
        <f t="shared" si="0"/>
        <v>31.37</v>
      </c>
      <c r="L16" s="409">
        <f t="shared" si="0"/>
        <v>21</v>
      </c>
      <c r="M16" s="413"/>
    </row>
    <row r="18" spans="2:8" x14ac:dyDescent="0.25">
      <c r="H18" s="200" t="s">
        <v>23</v>
      </c>
    </row>
    <row r="19" spans="2:8" x14ac:dyDescent="0.25">
      <c r="B19" s="205"/>
    </row>
    <row r="22" spans="2:8" x14ac:dyDescent="0.25">
      <c r="B22" s="201"/>
    </row>
  </sheetData>
  <mergeCells count="2">
    <mergeCell ref="D1:F1"/>
    <mergeCell ref="A2:B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H37"/>
  <sheetViews>
    <sheetView topLeftCell="A4" zoomScale="90" zoomScaleNormal="90" workbookViewId="0">
      <selection activeCell="Q28" sqref="Q28"/>
    </sheetView>
  </sheetViews>
  <sheetFormatPr defaultColWidth="9.140625" defaultRowHeight="15" x14ac:dyDescent="0.25"/>
  <cols>
    <col min="1" max="1" width="19.42578125" style="200" customWidth="1"/>
    <col min="2" max="2" width="7" style="200" customWidth="1"/>
    <col min="3" max="3" width="6.85546875" style="200" customWidth="1"/>
    <col min="4" max="4" width="8.42578125" style="200" customWidth="1"/>
    <col min="5" max="5" width="7.28515625" style="200" customWidth="1"/>
    <col min="6" max="6" width="11.42578125" style="200" customWidth="1"/>
    <col min="7" max="7" width="12.140625" style="200" customWidth="1"/>
    <col min="8" max="8" width="18.7109375" style="200" customWidth="1"/>
    <col min="9" max="9" width="18.42578125" style="200" customWidth="1"/>
    <col min="10" max="10" width="13.28515625" style="200" customWidth="1"/>
    <col min="11" max="11" width="15.7109375" style="200" customWidth="1"/>
    <col min="12" max="12" width="17" style="200" customWidth="1"/>
    <col min="13" max="13" width="8.28515625" style="200" customWidth="1"/>
    <col min="14" max="14" width="11.140625" style="200" customWidth="1"/>
    <col min="15" max="15" width="11.85546875" style="200" customWidth="1"/>
    <col min="16" max="16" width="12.7109375" style="200" customWidth="1"/>
    <col min="17" max="17" width="73.7109375" style="200" customWidth="1"/>
    <col min="18" max="16384" width="9.140625" style="200"/>
  </cols>
  <sheetData>
    <row r="1" spans="1:1022" x14ac:dyDescent="0.25">
      <c r="A1" s="204"/>
    </row>
    <row r="2" spans="1:1022" ht="18.75" x14ac:dyDescent="0.25">
      <c r="A2" s="199" t="s">
        <v>50</v>
      </c>
    </row>
    <row r="3" spans="1:1022" ht="15.75" thickBot="1" x14ac:dyDescent="0.3"/>
    <row r="4" spans="1:1022" ht="15.75" thickBot="1" x14ac:dyDescent="0.3">
      <c r="A4" s="459" t="s">
        <v>10</v>
      </c>
      <c r="B4" s="484" t="s">
        <v>9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5"/>
    </row>
    <row r="5" spans="1:1022" ht="15.75" thickBot="1" x14ac:dyDescent="0.3">
      <c r="A5" s="460"/>
      <c r="B5" s="463" t="s">
        <v>8</v>
      </c>
      <c r="C5" s="461"/>
      <c r="D5" s="461"/>
      <c r="E5" s="461"/>
      <c r="F5" s="461"/>
      <c r="G5" s="461"/>
      <c r="H5" s="461"/>
      <c r="I5" s="462"/>
      <c r="J5" s="464" t="s">
        <v>30</v>
      </c>
      <c r="K5" s="464"/>
      <c r="L5" s="464"/>
      <c r="M5" s="465"/>
      <c r="N5" s="484" t="s">
        <v>7</v>
      </c>
      <c r="O5" s="464"/>
      <c r="P5" s="465"/>
    </row>
    <row r="6" spans="1:1022" ht="45.75" thickBot="1" x14ac:dyDescent="0.3">
      <c r="A6" s="480"/>
      <c r="B6" s="216" t="s">
        <v>14</v>
      </c>
      <c r="C6" s="276" t="s">
        <v>15</v>
      </c>
      <c r="D6" s="218" t="s">
        <v>39</v>
      </c>
      <c r="E6" s="217" t="s">
        <v>51</v>
      </c>
      <c r="F6" s="218" t="s">
        <v>32</v>
      </c>
      <c r="G6" s="218" t="s">
        <v>40</v>
      </c>
      <c r="H6" s="218" t="s">
        <v>31</v>
      </c>
      <c r="I6" s="299" t="s">
        <v>28</v>
      </c>
      <c r="J6" s="294" t="s">
        <v>19</v>
      </c>
      <c r="K6" s="218" t="s">
        <v>38</v>
      </c>
      <c r="L6" s="218" t="s">
        <v>20</v>
      </c>
      <c r="M6" s="219" t="s">
        <v>21</v>
      </c>
      <c r="N6" s="218" t="s">
        <v>17</v>
      </c>
      <c r="O6" s="218" t="s">
        <v>18</v>
      </c>
      <c r="P6" s="282" t="s">
        <v>29</v>
      </c>
      <c r="Q6" s="304" t="s">
        <v>41</v>
      </c>
    </row>
    <row r="7" spans="1:1022" ht="15.75" thickBot="1" x14ac:dyDescent="0.3">
      <c r="A7" s="285" t="s">
        <v>136</v>
      </c>
      <c r="B7" s="263"/>
      <c r="C7" s="277"/>
      <c r="D7" s="264"/>
      <c r="E7" s="264"/>
      <c r="F7" s="264"/>
      <c r="G7" s="264"/>
      <c r="H7" s="264"/>
      <c r="I7" s="265"/>
      <c r="J7" s="277"/>
      <c r="K7" s="264"/>
      <c r="L7" s="264"/>
      <c r="M7" s="265"/>
      <c r="N7" s="264"/>
      <c r="O7" s="264"/>
      <c r="P7" s="266"/>
      <c r="Q7" s="231"/>
    </row>
    <row r="8" spans="1:1022" ht="15.75" thickBot="1" x14ac:dyDescent="0.3">
      <c r="A8" s="292" t="s">
        <v>139</v>
      </c>
      <c r="B8" s="263">
        <v>7</v>
      </c>
      <c r="C8" s="277"/>
      <c r="D8" s="264"/>
      <c r="E8" s="264"/>
      <c r="F8" s="264"/>
      <c r="G8" s="264"/>
      <c r="H8" s="264"/>
      <c r="I8" s="265"/>
      <c r="J8" s="277"/>
      <c r="K8" s="264">
        <v>4</v>
      </c>
      <c r="L8" s="264"/>
      <c r="M8" s="265"/>
      <c r="N8" s="264">
        <v>1</v>
      </c>
      <c r="O8" s="264"/>
      <c r="P8" s="266"/>
      <c r="Q8" s="231"/>
    </row>
    <row r="9" spans="1:1022" ht="15.75" thickBot="1" x14ac:dyDescent="0.3">
      <c r="A9" s="292" t="s">
        <v>142</v>
      </c>
      <c r="B9" s="263">
        <v>1</v>
      </c>
      <c r="C9" s="277"/>
      <c r="D9" s="264"/>
      <c r="E9" s="264"/>
      <c r="F9" s="264"/>
      <c r="G9" s="264"/>
      <c r="H9" s="264"/>
      <c r="I9" s="265"/>
      <c r="J9" s="277"/>
      <c r="K9" s="264"/>
      <c r="L9" s="264"/>
      <c r="M9" s="265"/>
      <c r="N9" s="264"/>
      <c r="O9" s="264"/>
      <c r="P9" s="266"/>
      <c r="Q9" s="231"/>
    </row>
    <row r="10" spans="1:1022" ht="15.75" thickBot="1" x14ac:dyDescent="0.3">
      <c r="A10" s="292" t="s">
        <v>144</v>
      </c>
      <c r="B10" s="263"/>
      <c r="C10" s="277"/>
      <c r="D10" s="264"/>
      <c r="E10" s="264"/>
      <c r="F10" s="264"/>
      <c r="G10" s="264"/>
      <c r="H10" s="264">
        <v>4</v>
      </c>
      <c r="I10" s="414">
        <v>2</v>
      </c>
      <c r="J10" s="277"/>
      <c r="K10" s="264">
        <v>2</v>
      </c>
      <c r="L10" s="264"/>
      <c r="M10" s="414"/>
      <c r="N10" s="264"/>
      <c r="O10" s="264">
        <v>0</v>
      </c>
      <c r="P10" s="266">
        <v>1</v>
      </c>
      <c r="Q10" s="231" t="s">
        <v>156</v>
      </c>
    </row>
    <row r="11" spans="1:1022" ht="15.75" thickBot="1" x14ac:dyDescent="0.3">
      <c r="A11" s="338" t="s">
        <v>147</v>
      </c>
      <c r="B11" s="263">
        <v>3</v>
      </c>
      <c r="C11" s="277"/>
      <c r="D11" s="264"/>
      <c r="E11" s="264"/>
      <c r="F11" s="264"/>
      <c r="G11" s="264"/>
      <c r="H11" s="264"/>
      <c r="I11" s="265"/>
      <c r="J11" s="277"/>
      <c r="K11" s="264"/>
      <c r="L11" s="264"/>
      <c r="M11" s="265"/>
      <c r="N11" s="264"/>
      <c r="O11" s="264"/>
      <c r="P11" s="266"/>
      <c r="Q11" s="231"/>
    </row>
    <row r="12" spans="1:1022" customFormat="1" ht="15.75" thickBot="1" x14ac:dyDescent="0.3">
      <c r="A12" s="432" t="s">
        <v>150</v>
      </c>
      <c r="B12" s="263"/>
      <c r="C12" s="277"/>
      <c r="D12" s="264"/>
      <c r="E12" s="264"/>
      <c r="F12" s="264"/>
      <c r="G12" s="264"/>
      <c r="H12" s="264"/>
      <c r="I12" s="265">
        <v>6</v>
      </c>
      <c r="J12" s="277"/>
      <c r="K12" s="264"/>
      <c r="L12" s="264"/>
      <c r="M12" s="265"/>
      <c r="N12" s="264">
        <v>2</v>
      </c>
      <c r="O12" s="264"/>
      <c r="P12" s="266"/>
      <c r="Q12" s="231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  <c r="IS12" s="200"/>
      <c r="IT12" s="200"/>
      <c r="IU12" s="200"/>
      <c r="IV12" s="200"/>
      <c r="IW12" s="200"/>
      <c r="IX12" s="200"/>
      <c r="IY12" s="200"/>
      <c r="IZ12" s="200"/>
      <c r="JA12" s="200"/>
      <c r="JB12" s="200"/>
      <c r="JC12" s="200"/>
      <c r="JD12" s="200"/>
      <c r="JE12" s="200"/>
      <c r="JF12" s="200"/>
      <c r="JG12" s="200"/>
      <c r="JH12" s="200"/>
      <c r="JI12" s="200"/>
      <c r="JJ12" s="200"/>
      <c r="JK12" s="200"/>
      <c r="JL12" s="200"/>
      <c r="JM12" s="200"/>
      <c r="JN12" s="200"/>
      <c r="JO12" s="200"/>
      <c r="JP12" s="200"/>
      <c r="JQ12" s="200"/>
      <c r="JR12" s="200"/>
      <c r="JS12" s="200"/>
      <c r="JT12" s="200"/>
      <c r="JU12" s="200"/>
      <c r="JV12" s="200"/>
      <c r="JW12" s="200"/>
      <c r="JX12" s="200"/>
      <c r="JY12" s="200"/>
      <c r="JZ12" s="200"/>
      <c r="KA12" s="200"/>
      <c r="KB12" s="200"/>
      <c r="KC12" s="200"/>
      <c r="KD12" s="200"/>
      <c r="KE12" s="200"/>
      <c r="KF12" s="200"/>
      <c r="KG12" s="200"/>
      <c r="KH12" s="200"/>
      <c r="KI12" s="200"/>
      <c r="KJ12" s="200"/>
      <c r="KK12" s="200"/>
      <c r="KL12" s="200"/>
      <c r="KM12" s="200"/>
      <c r="KN12" s="200"/>
      <c r="KO12" s="200"/>
      <c r="KP12" s="200"/>
      <c r="KQ12" s="200"/>
      <c r="KR12" s="200"/>
      <c r="KS12" s="200"/>
      <c r="KT12" s="200"/>
      <c r="KU12" s="200"/>
      <c r="KV12" s="200"/>
      <c r="KW12" s="200"/>
      <c r="KX12" s="200"/>
      <c r="KY12" s="200"/>
      <c r="KZ12" s="200"/>
      <c r="LA12" s="200"/>
      <c r="LB12" s="200"/>
      <c r="LC12" s="200"/>
      <c r="LD12" s="200"/>
      <c r="LE12" s="200"/>
      <c r="LF12" s="200"/>
      <c r="LG12" s="200"/>
      <c r="LH12" s="200"/>
      <c r="LI12" s="200"/>
      <c r="LJ12" s="200"/>
      <c r="LK12" s="200"/>
      <c r="LL12" s="200"/>
      <c r="LM12" s="200"/>
      <c r="LN12" s="200"/>
      <c r="LO12" s="200"/>
      <c r="LP12" s="200"/>
      <c r="LQ12" s="200"/>
      <c r="LR12" s="200"/>
      <c r="LS12" s="200"/>
      <c r="LT12" s="200"/>
      <c r="LU12" s="200"/>
      <c r="LV12" s="200"/>
      <c r="LW12" s="200"/>
      <c r="LX12" s="200"/>
      <c r="LY12" s="200"/>
      <c r="LZ12" s="200"/>
      <c r="MA12" s="200"/>
      <c r="MB12" s="200"/>
      <c r="MC12" s="200"/>
      <c r="MD12" s="200"/>
      <c r="ME12" s="200"/>
      <c r="MF12" s="200"/>
      <c r="MG12" s="200"/>
      <c r="MH12" s="200"/>
      <c r="MI12" s="200"/>
      <c r="MJ12" s="200"/>
      <c r="MK12" s="200"/>
      <c r="ML12" s="200"/>
      <c r="MM12" s="200"/>
      <c r="MN12" s="200"/>
      <c r="MO12" s="200"/>
      <c r="MP12" s="200"/>
      <c r="MQ12" s="200"/>
      <c r="MR12" s="200"/>
      <c r="MS12" s="200"/>
      <c r="MT12" s="200"/>
      <c r="MU12" s="200"/>
      <c r="MV12" s="200"/>
      <c r="MW12" s="200"/>
      <c r="MX12" s="200"/>
      <c r="MY12" s="200"/>
      <c r="MZ12" s="200"/>
      <c r="NA12" s="200"/>
      <c r="NB12" s="200"/>
      <c r="NC12" s="200"/>
      <c r="ND12" s="200"/>
      <c r="NE12" s="200"/>
      <c r="NF12" s="200"/>
      <c r="NG12" s="200"/>
      <c r="NH12" s="200"/>
      <c r="NI12" s="200"/>
      <c r="NJ12" s="200"/>
      <c r="NK12" s="200"/>
      <c r="NL12" s="200"/>
      <c r="NM12" s="200"/>
      <c r="NN12" s="200"/>
      <c r="NO12" s="200"/>
      <c r="NP12" s="200"/>
      <c r="NQ12" s="200"/>
      <c r="NR12" s="200"/>
      <c r="NS12" s="200"/>
      <c r="NT12" s="200"/>
      <c r="NU12" s="200"/>
      <c r="NV12" s="200"/>
      <c r="NW12" s="200"/>
      <c r="NX12" s="200"/>
      <c r="NY12" s="200"/>
      <c r="NZ12" s="200"/>
      <c r="OA12" s="200"/>
      <c r="OB12" s="200"/>
      <c r="OC12" s="200"/>
      <c r="OD12" s="200"/>
      <c r="OE12" s="200"/>
      <c r="OF12" s="200"/>
      <c r="OG12" s="200"/>
      <c r="OH12" s="200"/>
      <c r="OI12" s="200"/>
      <c r="OJ12" s="200"/>
      <c r="OK12" s="200"/>
      <c r="OL12" s="200"/>
      <c r="OM12" s="200"/>
      <c r="ON12" s="200"/>
      <c r="OO12" s="200"/>
      <c r="OP12" s="200"/>
      <c r="OQ12" s="200"/>
      <c r="OR12" s="200"/>
      <c r="OS12" s="200"/>
      <c r="OT12" s="200"/>
      <c r="OU12" s="200"/>
      <c r="OV12" s="200"/>
      <c r="OW12" s="200"/>
      <c r="OX12" s="200"/>
      <c r="OY12" s="200"/>
      <c r="OZ12" s="200"/>
      <c r="PA12" s="200"/>
      <c r="PB12" s="200"/>
      <c r="PC12" s="200"/>
      <c r="PD12" s="200"/>
      <c r="PE12" s="200"/>
      <c r="PF12" s="200"/>
      <c r="PG12" s="200"/>
      <c r="PH12" s="200"/>
      <c r="PI12" s="200"/>
      <c r="PJ12" s="200"/>
      <c r="PK12" s="200"/>
      <c r="PL12" s="200"/>
      <c r="PM12" s="200"/>
      <c r="PN12" s="200"/>
      <c r="PO12" s="200"/>
      <c r="PP12" s="200"/>
      <c r="PQ12" s="200"/>
      <c r="PR12" s="200"/>
      <c r="PS12" s="200"/>
      <c r="PT12" s="200"/>
      <c r="PU12" s="200"/>
      <c r="PV12" s="200"/>
      <c r="PW12" s="200"/>
      <c r="PX12" s="200"/>
      <c r="PY12" s="200"/>
      <c r="PZ12" s="200"/>
      <c r="QA12" s="200"/>
      <c r="QB12" s="200"/>
      <c r="QC12" s="200"/>
      <c r="QD12" s="200"/>
      <c r="QE12" s="200"/>
      <c r="QF12" s="200"/>
      <c r="QG12" s="200"/>
      <c r="QH12" s="200"/>
      <c r="QI12" s="200"/>
      <c r="QJ12" s="200"/>
      <c r="QK12" s="200"/>
      <c r="QL12" s="200"/>
      <c r="QM12" s="200"/>
      <c r="QN12" s="200"/>
      <c r="QO12" s="200"/>
      <c r="QP12" s="200"/>
      <c r="QQ12" s="200"/>
      <c r="QR12" s="200"/>
      <c r="QS12" s="200"/>
      <c r="QT12" s="200"/>
      <c r="QU12" s="200"/>
      <c r="QV12" s="200"/>
      <c r="QW12" s="200"/>
      <c r="QX12" s="200"/>
      <c r="QY12" s="200"/>
      <c r="QZ12" s="200"/>
      <c r="RA12" s="200"/>
      <c r="RB12" s="200"/>
      <c r="RC12" s="200"/>
      <c r="RD12" s="200"/>
      <c r="RE12" s="200"/>
      <c r="RF12" s="200"/>
      <c r="RG12" s="200"/>
      <c r="RH12" s="200"/>
      <c r="RI12" s="200"/>
      <c r="RJ12" s="200"/>
      <c r="RK12" s="200"/>
      <c r="RL12" s="200"/>
      <c r="RM12" s="200"/>
      <c r="RN12" s="200"/>
      <c r="RO12" s="200"/>
      <c r="RP12" s="200"/>
      <c r="RQ12" s="200"/>
      <c r="RR12" s="200"/>
      <c r="RS12" s="200"/>
      <c r="RT12" s="200"/>
      <c r="RU12" s="200"/>
      <c r="RV12" s="200"/>
      <c r="RW12" s="200"/>
      <c r="RX12" s="200"/>
      <c r="RY12" s="200"/>
      <c r="RZ12" s="200"/>
      <c r="SA12" s="200"/>
      <c r="SB12" s="200"/>
      <c r="SC12" s="200"/>
      <c r="SD12" s="200"/>
      <c r="SE12" s="200"/>
      <c r="SF12" s="200"/>
      <c r="SG12" s="200"/>
      <c r="SH12" s="200"/>
      <c r="SI12" s="200"/>
      <c r="SJ12" s="200"/>
      <c r="SK12" s="200"/>
      <c r="SL12" s="200"/>
      <c r="SM12" s="200"/>
      <c r="SN12" s="200"/>
      <c r="SO12" s="200"/>
      <c r="SP12" s="200"/>
      <c r="SQ12" s="200"/>
      <c r="SR12" s="200"/>
      <c r="SS12" s="200"/>
      <c r="ST12" s="200"/>
      <c r="SU12" s="200"/>
      <c r="SV12" s="200"/>
      <c r="SW12" s="200"/>
      <c r="SX12" s="200"/>
      <c r="SY12" s="200"/>
      <c r="SZ12" s="200"/>
      <c r="TA12" s="200"/>
      <c r="TB12" s="200"/>
      <c r="TC12" s="200"/>
      <c r="TD12" s="200"/>
      <c r="TE12" s="200"/>
      <c r="TF12" s="200"/>
      <c r="TG12" s="200"/>
      <c r="TH12" s="200"/>
      <c r="TI12" s="200"/>
      <c r="TJ12" s="200"/>
      <c r="TK12" s="200"/>
      <c r="TL12" s="200"/>
      <c r="TM12" s="200"/>
      <c r="TN12" s="200"/>
      <c r="TO12" s="200"/>
      <c r="TP12" s="200"/>
      <c r="TQ12" s="200"/>
      <c r="TR12" s="200"/>
      <c r="TS12" s="200"/>
      <c r="TT12" s="200"/>
      <c r="TU12" s="200"/>
      <c r="TV12" s="200"/>
      <c r="TW12" s="200"/>
      <c r="TX12" s="200"/>
      <c r="TY12" s="200"/>
      <c r="TZ12" s="200"/>
      <c r="UA12" s="200"/>
      <c r="UB12" s="200"/>
      <c r="UC12" s="200"/>
      <c r="UD12" s="200"/>
      <c r="UE12" s="200"/>
      <c r="UF12" s="200"/>
      <c r="UG12" s="200"/>
      <c r="UH12" s="200"/>
      <c r="UI12" s="200"/>
      <c r="UJ12" s="200"/>
      <c r="UK12" s="200"/>
      <c r="UL12" s="200"/>
      <c r="UM12" s="200"/>
      <c r="UN12" s="200"/>
      <c r="UO12" s="200"/>
      <c r="UP12" s="200"/>
      <c r="UQ12" s="200"/>
      <c r="UR12" s="200"/>
      <c r="US12" s="200"/>
      <c r="UT12" s="200"/>
      <c r="UU12" s="200"/>
      <c r="UV12" s="200"/>
      <c r="UW12" s="200"/>
      <c r="UX12" s="200"/>
      <c r="UY12" s="200"/>
      <c r="UZ12" s="200"/>
      <c r="VA12" s="200"/>
      <c r="VB12" s="200"/>
      <c r="VC12" s="200"/>
      <c r="VD12" s="200"/>
      <c r="VE12" s="200"/>
      <c r="VF12" s="200"/>
      <c r="VG12" s="200"/>
      <c r="VH12" s="200"/>
      <c r="VI12" s="200"/>
      <c r="VJ12" s="200"/>
      <c r="VK12" s="200"/>
      <c r="VL12" s="200"/>
      <c r="VM12" s="200"/>
      <c r="VN12" s="200"/>
      <c r="VO12" s="200"/>
      <c r="VP12" s="200"/>
      <c r="VQ12" s="200"/>
      <c r="VR12" s="200"/>
      <c r="VS12" s="200"/>
      <c r="VT12" s="200"/>
      <c r="VU12" s="200"/>
      <c r="VV12" s="200"/>
      <c r="VW12" s="200"/>
      <c r="VX12" s="200"/>
      <c r="VY12" s="200"/>
      <c r="VZ12" s="200"/>
      <c r="WA12" s="200"/>
      <c r="WB12" s="200"/>
      <c r="WC12" s="200"/>
      <c r="WD12" s="200"/>
      <c r="WE12" s="200"/>
      <c r="WF12" s="200"/>
      <c r="WG12" s="200"/>
      <c r="WH12" s="200"/>
      <c r="WI12" s="200"/>
      <c r="WJ12" s="200"/>
      <c r="WK12" s="200"/>
      <c r="WL12" s="200"/>
      <c r="WM12" s="200"/>
      <c r="WN12" s="200"/>
      <c r="WO12" s="200"/>
      <c r="WP12" s="200"/>
      <c r="WQ12" s="200"/>
      <c r="WR12" s="200"/>
      <c r="WS12" s="200"/>
      <c r="WT12" s="200"/>
      <c r="WU12" s="200"/>
      <c r="WV12" s="200"/>
      <c r="WW12" s="200"/>
      <c r="WX12" s="200"/>
      <c r="WY12" s="200"/>
      <c r="WZ12" s="200"/>
      <c r="XA12" s="200"/>
      <c r="XB12" s="200"/>
      <c r="XC12" s="200"/>
      <c r="XD12" s="200"/>
      <c r="XE12" s="200"/>
      <c r="XF12" s="200"/>
      <c r="XG12" s="200"/>
      <c r="XH12" s="200"/>
      <c r="XI12" s="200"/>
      <c r="XJ12" s="200"/>
      <c r="XK12" s="200"/>
      <c r="XL12" s="200"/>
      <c r="XM12" s="200"/>
      <c r="XN12" s="200"/>
      <c r="XO12" s="200"/>
      <c r="XP12" s="200"/>
      <c r="XQ12" s="200"/>
      <c r="XR12" s="200"/>
      <c r="XS12" s="200"/>
      <c r="XT12" s="200"/>
      <c r="XU12" s="200"/>
      <c r="XV12" s="200"/>
      <c r="XW12" s="200"/>
      <c r="XX12" s="200"/>
      <c r="XY12" s="200"/>
      <c r="XZ12" s="200"/>
      <c r="YA12" s="200"/>
      <c r="YB12" s="200"/>
      <c r="YC12" s="200"/>
      <c r="YD12" s="200"/>
      <c r="YE12" s="200"/>
      <c r="YF12" s="200"/>
      <c r="YG12" s="200"/>
      <c r="YH12" s="200"/>
      <c r="YI12" s="200"/>
      <c r="YJ12" s="200"/>
      <c r="YK12" s="200"/>
      <c r="YL12" s="200"/>
      <c r="YM12" s="200"/>
      <c r="YN12" s="200"/>
      <c r="YO12" s="200"/>
      <c r="YP12" s="200"/>
      <c r="YQ12" s="200"/>
      <c r="YR12" s="200"/>
      <c r="YS12" s="200"/>
      <c r="YT12" s="200"/>
      <c r="YU12" s="200"/>
      <c r="YV12" s="200"/>
      <c r="YW12" s="200"/>
      <c r="YX12" s="200"/>
      <c r="YY12" s="200"/>
      <c r="YZ12" s="200"/>
      <c r="ZA12" s="200"/>
      <c r="ZB12" s="200"/>
      <c r="ZC12" s="200"/>
      <c r="ZD12" s="200"/>
      <c r="ZE12" s="200"/>
      <c r="ZF12" s="200"/>
      <c r="ZG12" s="200"/>
      <c r="ZH12" s="200"/>
      <c r="ZI12" s="200"/>
      <c r="ZJ12" s="200"/>
      <c r="ZK12" s="200"/>
      <c r="ZL12" s="200"/>
      <c r="ZM12" s="200"/>
      <c r="ZN12" s="200"/>
      <c r="ZO12" s="200"/>
      <c r="ZP12" s="200"/>
      <c r="ZQ12" s="200"/>
      <c r="ZR12" s="200"/>
      <c r="ZS12" s="200"/>
      <c r="ZT12" s="200"/>
      <c r="ZU12" s="200"/>
      <c r="ZV12" s="200"/>
      <c r="ZW12" s="200"/>
      <c r="ZX12" s="200"/>
      <c r="ZY12" s="200"/>
      <c r="ZZ12" s="200"/>
      <c r="AAA12" s="200"/>
      <c r="AAB12" s="200"/>
      <c r="AAC12" s="200"/>
      <c r="AAD12" s="200"/>
      <c r="AAE12" s="200"/>
      <c r="AAF12" s="200"/>
      <c r="AAG12" s="200"/>
      <c r="AAH12" s="200"/>
      <c r="AAI12" s="200"/>
      <c r="AAJ12" s="200"/>
      <c r="AAK12" s="200"/>
      <c r="AAL12" s="200"/>
      <c r="AAM12" s="200"/>
      <c r="AAN12" s="200"/>
      <c r="AAO12" s="200"/>
      <c r="AAP12" s="200"/>
      <c r="AAQ12" s="200"/>
      <c r="AAR12" s="200"/>
      <c r="AAS12" s="200"/>
      <c r="AAT12" s="200"/>
      <c r="AAU12" s="200"/>
      <c r="AAV12" s="200"/>
      <c r="AAW12" s="200"/>
      <c r="AAX12" s="200"/>
      <c r="AAY12" s="200"/>
      <c r="AAZ12" s="200"/>
      <c r="ABA12" s="200"/>
      <c r="ABB12" s="200"/>
      <c r="ABC12" s="200"/>
      <c r="ABD12" s="200"/>
      <c r="ABE12" s="200"/>
      <c r="ABF12" s="200"/>
      <c r="ABG12" s="200"/>
      <c r="ABH12" s="200"/>
      <c r="ABI12" s="200"/>
      <c r="ABJ12" s="200"/>
      <c r="ABK12" s="200"/>
      <c r="ABL12" s="200"/>
      <c r="ABM12" s="200"/>
      <c r="ABN12" s="200"/>
      <c r="ABO12" s="200"/>
      <c r="ABP12" s="200"/>
      <c r="ABQ12" s="200"/>
      <c r="ABR12" s="200"/>
      <c r="ABS12" s="200"/>
      <c r="ABT12" s="200"/>
      <c r="ABU12" s="200"/>
      <c r="ABV12" s="200"/>
      <c r="ABW12" s="200"/>
      <c r="ABX12" s="200"/>
      <c r="ABY12" s="200"/>
      <c r="ABZ12" s="200"/>
      <c r="ACA12" s="200"/>
      <c r="ACB12" s="200"/>
      <c r="ACC12" s="200"/>
      <c r="ACD12" s="200"/>
      <c r="ACE12" s="200"/>
      <c r="ACF12" s="200"/>
      <c r="ACG12" s="200"/>
      <c r="ACH12" s="200"/>
      <c r="ACI12" s="200"/>
      <c r="ACJ12" s="200"/>
      <c r="ACK12" s="200"/>
      <c r="ACL12" s="200"/>
      <c r="ACM12" s="200"/>
      <c r="ACN12" s="200"/>
      <c r="ACO12" s="200"/>
      <c r="ACP12" s="200"/>
      <c r="ACQ12" s="200"/>
      <c r="ACR12" s="200"/>
      <c r="ACS12" s="200"/>
      <c r="ACT12" s="200"/>
      <c r="ACU12" s="200"/>
      <c r="ACV12" s="200"/>
      <c r="ACW12" s="200"/>
      <c r="ACX12" s="200"/>
      <c r="ACY12" s="200"/>
      <c r="ACZ12" s="200"/>
      <c r="ADA12" s="200"/>
      <c r="ADB12" s="200"/>
      <c r="ADC12" s="200"/>
      <c r="ADD12" s="200"/>
      <c r="ADE12" s="200"/>
      <c r="ADF12" s="200"/>
      <c r="ADG12" s="200"/>
      <c r="ADH12" s="200"/>
      <c r="ADI12" s="200"/>
      <c r="ADJ12" s="200"/>
      <c r="ADK12" s="200"/>
      <c r="ADL12" s="200"/>
      <c r="ADM12" s="200"/>
      <c r="ADN12" s="200"/>
      <c r="ADO12" s="200"/>
      <c r="ADP12" s="200"/>
      <c r="ADQ12" s="200"/>
      <c r="ADR12" s="200"/>
      <c r="ADS12" s="200"/>
      <c r="ADT12" s="200"/>
      <c r="ADU12" s="200"/>
      <c r="ADV12" s="200"/>
      <c r="ADW12" s="200"/>
      <c r="ADX12" s="200"/>
      <c r="ADY12" s="200"/>
      <c r="ADZ12" s="200"/>
      <c r="AEA12" s="200"/>
      <c r="AEB12" s="200"/>
      <c r="AEC12" s="200"/>
      <c r="AED12" s="200"/>
      <c r="AEE12" s="200"/>
      <c r="AEF12" s="200"/>
      <c r="AEG12" s="200"/>
      <c r="AEH12" s="200"/>
      <c r="AEI12" s="200"/>
      <c r="AEJ12" s="200"/>
      <c r="AEK12" s="200"/>
      <c r="AEL12" s="200"/>
      <c r="AEM12" s="200"/>
      <c r="AEN12" s="200"/>
      <c r="AEO12" s="200"/>
      <c r="AEP12" s="200"/>
      <c r="AEQ12" s="200"/>
      <c r="AER12" s="200"/>
      <c r="AES12" s="200"/>
      <c r="AET12" s="200"/>
      <c r="AEU12" s="200"/>
      <c r="AEV12" s="200"/>
      <c r="AEW12" s="200"/>
      <c r="AEX12" s="200"/>
      <c r="AEY12" s="200"/>
      <c r="AEZ12" s="200"/>
      <c r="AFA12" s="200"/>
      <c r="AFB12" s="200"/>
      <c r="AFC12" s="200"/>
      <c r="AFD12" s="200"/>
      <c r="AFE12" s="200"/>
      <c r="AFF12" s="200"/>
      <c r="AFG12" s="200"/>
      <c r="AFH12" s="200"/>
      <c r="AFI12" s="200"/>
      <c r="AFJ12" s="200"/>
      <c r="AFK12" s="200"/>
      <c r="AFL12" s="200"/>
      <c r="AFM12" s="200"/>
      <c r="AFN12" s="200"/>
      <c r="AFO12" s="200"/>
      <c r="AFP12" s="200"/>
      <c r="AFQ12" s="200"/>
      <c r="AFR12" s="200"/>
      <c r="AFS12" s="200"/>
      <c r="AFT12" s="200"/>
      <c r="AFU12" s="200"/>
      <c r="AFV12" s="200"/>
      <c r="AFW12" s="200"/>
      <c r="AFX12" s="200"/>
      <c r="AFY12" s="200"/>
      <c r="AFZ12" s="200"/>
      <c r="AGA12" s="200"/>
      <c r="AGB12" s="200"/>
      <c r="AGC12" s="200"/>
      <c r="AGD12" s="200"/>
      <c r="AGE12" s="200"/>
      <c r="AGF12" s="200"/>
      <c r="AGG12" s="200"/>
      <c r="AGH12" s="200"/>
      <c r="AGI12" s="200"/>
      <c r="AGJ12" s="200"/>
      <c r="AGK12" s="200"/>
      <c r="AGL12" s="200"/>
      <c r="AGM12" s="200"/>
      <c r="AGN12" s="200"/>
      <c r="AGO12" s="200"/>
      <c r="AGP12" s="200"/>
      <c r="AGQ12" s="200"/>
      <c r="AGR12" s="200"/>
      <c r="AGS12" s="200"/>
      <c r="AGT12" s="200"/>
      <c r="AGU12" s="200"/>
      <c r="AGV12" s="200"/>
      <c r="AGW12" s="200"/>
      <c r="AGX12" s="200"/>
      <c r="AGY12" s="200"/>
      <c r="AGZ12" s="200"/>
      <c r="AHA12" s="200"/>
      <c r="AHB12" s="200"/>
      <c r="AHC12" s="200"/>
      <c r="AHD12" s="200"/>
      <c r="AHE12" s="200"/>
      <c r="AHF12" s="200"/>
      <c r="AHG12" s="200"/>
      <c r="AHH12" s="200"/>
      <c r="AHI12" s="200"/>
      <c r="AHJ12" s="200"/>
      <c r="AHK12" s="200"/>
      <c r="AHL12" s="200"/>
      <c r="AHM12" s="200"/>
      <c r="AHN12" s="200"/>
      <c r="AHO12" s="200"/>
      <c r="AHP12" s="200"/>
      <c r="AHQ12" s="200"/>
      <c r="AHR12" s="200"/>
      <c r="AHS12" s="200"/>
      <c r="AHT12" s="200"/>
      <c r="AHU12" s="200"/>
      <c r="AHV12" s="200"/>
      <c r="AHW12" s="200"/>
      <c r="AHX12" s="200"/>
      <c r="AHY12" s="200"/>
      <c r="AHZ12" s="200"/>
      <c r="AIA12" s="200"/>
      <c r="AIB12" s="200"/>
      <c r="AIC12" s="200"/>
      <c r="AID12" s="200"/>
      <c r="AIE12" s="200"/>
      <c r="AIF12" s="200"/>
      <c r="AIG12" s="200"/>
      <c r="AIH12" s="200"/>
      <c r="AII12" s="200"/>
      <c r="AIJ12" s="200"/>
      <c r="AIK12" s="200"/>
      <c r="AIL12" s="200"/>
      <c r="AIM12" s="200"/>
      <c r="AIN12" s="200"/>
      <c r="AIO12" s="200"/>
      <c r="AIP12" s="200"/>
      <c r="AIQ12" s="200"/>
      <c r="AIR12" s="200"/>
      <c r="AIS12" s="200"/>
      <c r="AIT12" s="200"/>
      <c r="AIU12" s="200"/>
      <c r="AIV12" s="200"/>
      <c r="AIW12" s="200"/>
      <c r="AIX12" s="200"/>
      <c r="AIY12" s="200"/>
      <c r="AIZ12" s="200"/>
      <c r="AJA12" s="200"/>
      <c r="AJB12" s="200"/>
      <c r="AJC12" s="200"/>
      <c r="AJD12" s="200"/>
      <c r="AJE12" s="200"/>
      <c r="AJF12" s="200"/>
      <c r="AJG12" s="200"/>
      <c r="AJH12" s="200"/>
      <c r="AJI12" s="200"/>
      <c r="AJJ12" s="200"/>
      <c r="AJK12" s="200"/>
      <c r="AJL12" s="200"/>
      <c r="AJM12" s="200"/>
      <c r="AJN12" s="200"/>
      <c r="AJO12" s="200"/>
      <c r="AJP12" s="200"/>
      <c r="AJQ12" s="200"/>
      <c r="AJR12" s="200"/>
      <c r="AJS12" s="200"/>
      <c r="AJT12" s="200"/>
      <c r="AJU12" s="200"/>
      <c r="AJV12" s="200"/>
      <c r="AJW12" s="200"/>
      <c r="AJX12" s="200"/>
      <c r="AJY12" s="200"/>
      <c r="AJZ12" s="200"/>
      <c r="AKA12" s="200"/>
      <c r="AKB12" s="200"/>
      <c r="AKC12" s="200"/>
      <c r="AKD12" s="200"/>
      <c r="AKE12" s="200"/>
      <c r="AKF12" s="200"/>
      <c r="AKG12" s="200"/>
      <c r="AKH12" s="200"/>
      <c r="AKI12" s="200"/>
      <c r="AKJ12" s="200"/>
      <c r="AKK12" s="200"/>
      <c r="AKL12" s="200"/>
      <c r="AKM12" s="200"/>
      <c r="AKN12" s="200"/>
      <c r="AKO12" s="200"/>
      <c r="AKP12" s="200"/>
      <c r="AKQ12" s="200"/>
      <c r="AKR12" s="200"/>
      <c r="AKS12" s="200"/>
      <c r="AKT12" s="200"/>
      <c r="AKU12" s="200"/>
      <c r="AKV12" s="200"/>
      <c r="AKW12" s="200"/>
      <c r="AKX12" s="200"/>
      <c r="AKY12" s="200"/>
      <c r="AKZ12" s="200"/>
      <c r="ALA12" s="200"/>
      <c r="ALB12" s="200"/>
      <c r="ALC12" s="200"/>
      <c r="ALD12" s="200"/>
      <c r="ALE12" s="200"/>
      <c r="ALF12" s="200"/>
      <c r="ALG12" s="200"/>
      <c r="ALH12" s="200"/>
      <c r="ALI12" s="200"/>
      <c r="ALJ12" s="200"/>
      <c r="ALK12" s="200"/>
      <c r="ALL12" s="200"/>
      <c r="ALM12" s="200"/>
      <c r="ALN12" s="200"/>
      <c r="ALO12" s="200"/>
      <c r="ALP12" s="200"/>
      <c r="ALQ12" s="200"/>
      <c r="ALR12" s="200"/>
      <c r="ALS12" s="200"/>
      <c r="ALT12" s="200"/>
      <c r="ALU12" s="200"/>
      <c r="ALV12" s="200"/>
      <c r="ALW12" s="200"/>
      <c r="ALX12" s="200"/>
      <c r="ALY12" s="200"/>
      <c r="ALZ12" s="200"/>
      <c r="AMA12" s="200"/>
      <c r="AMB12" s="200"/>
      <c r="AMC12" s="200"/>
      <c r="AMD12" s="200"/>
      <c r="AME12" s="200"/>
      <c r="AMF12" s="200"/>
      <c r="AMG12" s="200"/>
      <c r="AMH12" s="200"/>
    </row>
    <row r="13" spans="1:1022" x14ac:dyDescent="0.25">
      <c r="A13" s="292" t="s">
        <v>153</v>
      </c>
      <c r="B13" s="263"/>
      <c r="C13" s="277">
        <v>1</v>
      </c>
      <c r="D13" s="264"/>
      <c r="E13" s="264"/>
      <c r="F13" s="264"/>
      <c r="G13" s="264"/>
      <c r="H13" s="264"/>
      <c r="I13" s="265"/>
      <c r="J13" s="277">
        <v>3</v>
      </c>
      <c r="K13" s="264"/>
      <c r="L13" s="264"/>
      <c r="M13" s="265"/>
      <c r="N13" s="264"/>
      <c r="O13" s="264">
        <v>1</v>
      </c>
      <c r="P13" s="266">
        <v>2</v>
      </c>
      <c r="Q13" s="231" t="s">
        <v>157</v>
      </c>
    </row>
    <row r="14" spans="1:1022" x14ac:dyDescent="0.25">
      <c r="A14" s="293"/>
      <c r="B14" s="267"/>
      <c r="C14" s="268"/>
      <c r="D14" s="268"/>
      <c r="E14" s="268"/>
      <c r="F14" s="268"/>
      <c r="G14" s="268"/>
      <c r="H14" s="279"/>
      <c r="I14" s="269"/>
      <c r="J14" s="278"/>
      <c r="K14" s="268"/>
      <c r="L14" s="268"/>
      <c r="M14" s="269"/>
      <c r="N14" s="268"/>
      <c r="O14" s="268"/>
      <c r="P14" s="250"/>
      <c r="Q14" s="232"/>
    </row>
    <row r="15" spans="1:1022" s="248" customFormat="1" x14ac:dyDescent="0.25">
      <c r="A15" s="293"/>
      <c r="B15" s="301"/>
      <c r="C15" s="273"/>
      <c r="D15" s="273"/>
      <c r="E15" s="273"/>
      <c r="F15" s="273"/>
      <c r="G15" s="273"/>
      <c r="I15" s="302"/>
      <c r="J15" s="297"/>
      <c r="K15" s="273"/>
      <c r="L15" s="273"/>
      <c r="M15" s="274"/>
      <c r="N15" s="273"/>
      <c r="O15" s="273"/>
      <c r="P15" s="275"/>
      <c r="Q15" s="249"/>
    </row>
    <row r="16" spans="1:1022" x14ac:dyDescent="0.25">
      <c r="A16" s="293"/>
      <c r="B16" s="267"/>
      <c r="C16" s="278"/>
      <c r="D16" s="268"/>
      <c r="E16" s="268"/>
      <c r="F16" s="268"/>
      <c r="G16" s="268"/>
      <c r="H16" s="273"/>
      <c r="I16" s="269"/>
      <c r="J16" s="278"/>
      <c r="K16" s="268"/>
      <c r="L16" s="268"/>
      <c r="M16" s="269"/>
      <c r="N16" s="268"/>
      <c r="O16" s="268"/>
      <c r="P16" s="250"/>
      <c r="Q16" s="232"/>
    </row>
    <row r="17" spans="1:1022" ht="15.75" thickBot="1" x14ac:dyDescent="0.3">
      <c r="A17" s="293"/>
      <c r="B17" s="267"/>
      <c r="C17" s="278"/>
      <c r="D17" s="268"/>
      <c r="E17" s="268"/>
      <c r="F17" s="268"/>
      <c r="G17" s="268"/>
      <c r="I17" s="269"/>
      <c r="J17" s="278"/>
      <c r="K17" s="268"/>
      <c r="L17" s="268"/>
      <c r="M17" s="269"/>
      <c r="N17" s="268"/>
      <c r="O17" s="268"/>
      <c r="P17" s="250"/>
      <c r="Q17" s="433"/>
    </row>
    <row r="18" spans="1:1022" ht="15.75" thickBot="1" x14ac:dyDescent="0.3">
      <c r="A18" s="220" t="s">
        <v>11</v>
      </c>
      <c r="B18" s="221">
        <f t="shared" ref="B18:N18" si="0">SUM(B7:B17)</f>
        <v>11</v>
      </c>
      <c r="C18" s="221">
        <f t="shared" si="0"/>
        <v>1</v>
      </c>
      <c r="D18" s="221">
        <f t="shared" si="0"/>
        <v>0</v>
      </c>
      <c r="E18" s="221">
        <f t="shared" si="0"/>
        <v>0</v>
      </c>
      <c r="F18" s="221">
        <f t="shared" si="0"/>
        <v>0</v>
      </c>
      <c r="G18" s="221">
        <f t="shared" si="0"/>
        <v>0</v>
      </c>
      <c r="H18" s="221">
        <f t="shared" si="0"/>
        <v>4</v>
      </c>
      <c r="I18" s="242">
        <f t="shared" si="0"/>
        <v>8</v>
      </c>
      <c r="J18" s="298">
        <f t="shared" si="0"/>
        <v>3</v>
      </c>
      <c r="K18" s="221">
        <f t="shared" si="0"/>
        <v>6</v>
      </c>
      <c r="L18" s="221">
        <f t="shared" si="0"/>
        <v>0</v>
      </c>
      <c r="M18" s="221">
        <f t="shared" si="0"/>
        <v>0</v>
      </c>
      <c r="N18" s="221">
        <f t="shared" si="0"/>
        <v>3</v>
      </c>
      <c r="O18" s="221">
        <f t="shared" ref="O18:P18" si="1">SUM(O7:O17)</f>
        <v>1</v>
      </c>
      <c r="P18" s="242">
        <f t="shared" si="1"/>
        <v>3</v>
      </c>
      <c r="Q18" s="201"/>
    </row>
    <row r="20" spans="1:1022" s="206" customFormat="1" ht="36.75" customHeight="1" x14ac:dyDescent="0.25"/>
    <row r="21" spans="1:1022" ht="15.75" x14ac:dyDescent="0.25">
      <c r="A21" s="233" t="s">
        <v>35</v>
      </c>
    </row>
    <row r="22" spans="1:1022" ht="15.75" thickBot="1" x14ac:dyDescent="0.3">
      <c r="A22" s="200" t="s">
        <v>49</v>
      </c>
    </row>
    <row r="23" spans="1:1022" ht="15.75" thickBot="1" x14ac:dyDescent="0.3">
      <c r="A23" s="466" t="s">
        <v>0</v>
      </c>
      <c r="B23" s="484" t="s">
        <v>9</v>
      </c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5"/>
    </row>
    <row r="24" spans="1:1022" ht="15.75" thickBot="1" x14ac:dyDescent="0.3">
      <c r="A24" s="467"/>
      <c r="B24" s="463" t="s">
        <v>8</v>
      </c>
      <c r="C24" s="461"/>
      <c r="D24" s="461"/>
      <c r="E24" s="461"/>
      <c r="F24" s="461"/>
      <c r="G24" s="461"/>
      <c r="H24" s="461"/>
      <c r="I24" s="462"/>
      <c r="J24" s="464" t="s">
        <v>30</v>
      </c>
      <c r="K24" s="464"/>
      <c r="L24" s="464"/>
      <c r="M24" s="465"/>
      <c r="N24" s="484" t="s">
        <v>7</v>
      </c>
      <c r="O24" s="464"/>
      <c r="P24" s="465"/>
    </row>
    <row r="25" spans="1:1022" ht="48.75" thickBot="1" x14ac:dyDescent="0.3">
      <c r="A25" s="468"/>
      <c r="B25" s="224" t="s">
        <v>14</v>
      </c>
      <c r="C25" s="225" t="s">
        <v>15</v>
      </c>
      <c r="D25" s="225" t="s">
        <v>39</v>
      </c>
      <c r="E25" s="225" t="s">
        <v>51</v>
      </c>
      <c r="F25" s="226" t="s">
        <v>32</v>
      </c>
      <c r="G25" s="226" t="s">
        <v>16</v>
      </c>
      <c r="H25" s="226" t="s">
        <v>33</v>
      </c>
      <c r="I25" s="227" t="s">
        <v>28</v>
      </c>
      <c r="J25" s="228" t="s">
        <v>19</v>
      </c>
      <c r="K25" s="226" t="s">
        <v>34</v>
      </c>
      <c r="L25" s="226" t="s">
        <v>20</v>
      </c>
      <c r="M25" s="229" t="s">
        <v>21</v>
      </c>
      <c r="N25" s="226" t="s">
        <v>17</v>
      </c>
      <c r="O25" s="226" t="s">
        <v>18</v>
      </c>
      <c r="P25" s="227" t="s">
        <v>29</v>
      </c>
    </row>
    <row r="26" spans="1:1022" x14ac:dyDescent="0.25">
      <c r="A26" s="339" t="s">
        <v>136</v>
      </c>
      <c r="B26" s="415">
        <v>3</v>
      </c>
      <c r="C26" s="310"/>
      <c r="D26" s="310"/>
      <c r="E26" s="253"/>
      <c r="F26" s="310"/>
      <c r="G26" s="310"/>
      <c r="H26" s="310"/>
      <c r="I26" s="311"/>
      <c r="J26" s="416"/>
      <c r="K26" s="417">
        <v>3</v>
      </c>
      <c r="L26" s="417"/>
      <c r="M26" s="418"/>
      <c r="N26" s="415"/>
      <c r="O26" s="310"/>
      <c r="P26" s="311"/>
    </row>
    <row r="27" spans="1:1022" x14ac:dyDescent="0.25">
      <c r="A27" s="338" t="s">
        <v>139</v>
      </c>
      <c r="B27" s="316"/>
      <c r="C27" s="313"/>
      <c r="D27" s="313"/>
      <c r="E27" s="257"/>
      <c r="F27" s="313"/>
      <c r="G27" s="313"/>
      <c r="H27" s="313"/>
      <c r="I27" s="314"/>
      <c r="J27" s="419"/>
      <c r="K27" s="313"/>
      <c r="L27" s="313"/>
      <c r="M27" s="314"/>
      <c r="N27" s="420"/>
      <c r="O27" s="260"/>
      <c r="P27" s="314"/>
    </row>
    <row r="28" spans="1:1022" x14ac:dyDescent="0.25">
      <c r="A28" s="338" t="s">
        <v>142</v>
      </c>
      <c r="B28" s="415">
        <v>5</v>
      </c>
      <c r="C28" s="310"/>
      <c r="D28" s="310"/>
      <c r="E28" s="253"/>
      <c r="F28" s="310"/>
      <c r="G28" s="310"/>
      <c r="H28" s="310">
        <v>5</v>
      </c>
      <c r="I28" s="311"/>
      <c r="J28" s="421"/>
      <c r="K28" s="310"/>
      <c r="L28" s="310"/>
      <c r="M28" s="311"/>
      <c r="N28" s="415"/>
      <c r="O28" s="310"/>
      <c r="P28" s="311"/>
    </row>
    <row r="29" spans="1:1022" x14ac:dyDescent="0.25">
      <c r="A29" s="338" t="s">
        <v>144</v>
      </c>
      <c r="B29" s="415">
        <v>1</v>
      </c>
      <c r="C29" s="310"/>
      <c r="D29" s="310"/>
      <c r="E29" s="253"/>
      <c r="F29" s="310"/>
      <c r="G29" s="310"/>
      <c r="H29" s="310">
        <v>2</v>
      </c>
      <c r="I29" s="311"/>
      <c r="J29" s="421"/>
      <c r="K29" s="310"/>
      <c r="L29" s="310"/>
      <c r="M29" s="311"/>
      <c r="N29" s="415"/>
      <c r="O29" s="310">
        <v>0</v>
      </c>
      <c r="P29" s="311">
        <v>0</v>
      </c>
    </row>
    <row r="30" spans="1:1022" x14ac:dyDescent="0.25">
      <c r="A30" s="338" t="s">
        <v>147</v>
      </c>
      <c r="B30" s="415">
        <v>4</v>
      </c>
      <c r="C30" s="310"/>
      <c r="D30" s="310"/>
      <c r="E30" s="253"/>
      <c r="F30" s="310"/>
      <c r="G30" s="310"/>
      <c r="H30" s="310">
        <v>1</v>
      </c>
      <c r="I30" s="311"/>
      <c r="J30" s="421"/>
      <c r="K30" s="310"/>
      <c r="L30" s="310"/>
      <c r="M30" s="311"/>
      <c r="N30" s="415"/>
      <c r="O30" s="310"/>
      <c r="P30" s="311"/>
    </row>
    <row r="31" spans="1:1022" customFormat="1" x14ac:dyDescent="0.25">
      <c r="A31" s="422" t="s">
        <v>150</v>
      </c>
      <c r="B31" s="423">
        <v>1</v>
      </c>
      <c r="C31" s="424"/>
      <c r="D31" s="424"/>
      <c r="E31" s="424"/>
      <c r="F31" s="424"/>
      <c r="G31" s="424"/>
      <c r="H31" s="424">
        <v>9</v>
      </c>
      <c r="I31" s="425"/>
      <c r="J31" s="426"/>
      <c r="K31" s="424"/>
      <c r="L31" s="424"/>
      <c r="M31" s="425"/>
      <c r="N31" s="423"/>
      <c r="O31" s="424"/>
      <c r="P31" s="425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  <c r="ES31" s="200"/>
      <c r="ET31" s="200"/>
      <c r="EU31" s="200"/>
      <c r="EV31" s="200"/>
      <c r="EW31" s="200"/>
      <c r="EX31" s="200"/>
      <c r="EY31" s="200"/>
      <c r="EZ31" s="200"/>
      <c r="FA31" s="200"/>
      <c r="FB31" s="200"/>
      <c r="FC31" s="200"/>
      <c r="FD31" s="200"/>
      <c r="FE31" s="200"/>
      <c r="FF31" s="200"/>
      <c r="FG31" s="200"/>
      <c r="FH31" s="200"/>
      <c r="FI31" s="200"/>
      <c r="FJ31" s="200"/>
      <c r="FK31" s="200"/>
      <c r="FL31" s="200"/>
      <c r="FM31" s="200"/>
      <c r="FN31" s="200"/>
      <c r="FO31" s="200"/>
      <c r="FP31" s="200"/>
      <c r="FQ31" s="200"/>
      <c r="FR31" s="200"/>
      <c r="FS31" s="200"/>
      <c r="FT31" s="200"/>
      <c r="FU31" s="200"/>
      <c r="FV31" s="200"/>
      <c r="FW31" s="200"/>
      <c r="FX31" s="200"/>
      <c r="FY31" s="200"/>
      <c r="FZ31" s="200"/>
      <c r="GA31" s="200"/>
      <c r="GB31" s="200"/>
      <c r="GC31" s="200"/>
      <c r="GD31" s="200"/>
      <c r="GE31" s="200"/>
      <c r="GF31" s="200"/>
      <c r="GG31" s="200"/>
      <c r="GH31" s="200"/>
      <c r="GI31" s="200"/>
      <c r="GJ31" s="200"/>
      <c r="GK31" s="200"/>
      <c r="GL31" s="200"/>
      <c r="GM31" s="200"/>
      <c r="GN31" s="200"/>
      <c r="GO31" s="200"/>
      <c r="GP31" s="200"/>
      <c r="GQ31" s="200"/>
      <c r="GR31" s="200"/>
      <c r="GS31" s="200"/>
      <c r="GT31" s="200"/>
      <c r="GU31" s="200"/>
      <c r="GV31" s="200"/>
      <c r="GW31" s="200"/>
      <c r="GX31" s="200"/>
      <c r="GY31" s="200"/>
      <c r="GZ31" s="200"/>
      <c r="HA31" s="200"/>
      <c r="HB31" s="200"/>
      <c r="HC31" s="200"/>
      <c r="HD31" s="200"/>
      <c r="HE31" s="200"/>
      <c r="HF31" s="200"/>
      <c r="HG31" s="200"/>
      <c r="HH31" s="200"/>
      <c r="HI31" s="200"/>
      <c r="HJ31" s="200"/>
      <c r="HK31" s="200"/>
      <c r="HL31" s="200"/>
      <c r="HM31" s="200"/>
      <c r="HN31" s="200"/>
      <c r="HO31" s="200"/>
      <c r="HP31" s="200"/>
      <c r="HQ31" s="200"/>
      <c r="HR31" s="200"/>
      <c r="HS31" s="200"/>
      <c r="HT31" s="200"/>
      <c r="HU31" s="200"/>
      <c r="HV31" s="200"/>
      <c r="HW31" s="200"/>
      <c r="HX31" s="200"/>
      <c r="HY31" s="200"/>
      <c r="HZ31" s="200"/>
      <c r="IA31" s="200"/>
      <c r="IB31" s="200"/>
      <c r="IC31" s="200"/>
      <c r="ID31" s="200"/>
      <c r="IE31" s="200"/>
      <c r="IF31" s="200"/>
      <c r="IG31" s="200"/>
      <c r="IH31" s="200"/>
      <c r="II31" s="200"/>
      <c r="IJ31" s="200"/>
      <c r="IK31" s="200"/>
      <c r="IL31" s="200"/>
      <c r="IM31" s="200"/>
      <c r="IN31" s="200"/>
      <c r="IO31" s="200"/>
      <c r="IP31" s="200"/>
      <c r="IQ31" s="200"/>
      <c r="IR31" s="200"/>
      <c r="IS31" s="200"/>
      <c r="IT31" s="200"/>
      <c r="IU31" s="200"/>
      <c r="IV31" s="200"/>
      <c r="IW31" s="200"/>
      <c r="IX31" s="200"/>
      <c r="IY31" s="200"/>
      <c r="IZ31" s="200"/>
      <c r="JA31" s="200"/>
      <c r="JB31" s="200"/>
      <c r="JC31" s="200"/>
      <c r="JD31" s="200"/>
      <c r="JE31" s="200"/>
      <c r="JF31" s="200"/>
      <c r="JG31" s="200"/>
      <c r="JH31" s="200"/>
      <c r="JI31" s="200"/>
      <c r="JJ31" s="200"/>
      <c r="JK31" s="200"/>
      <c r="JL31" s="200"/>
      <c r="JM31" s="200"/>
      <c r="JN31" s="200"/>
      <c r="JO31" s="200"/>
      <c r="JP31" s="200"/>
      <c r="JQ31" s="200"/>
      <c r="JR31" s="200"/>
      <c r="JS31" s="200"/>
      <c r="JT31" s="200"/>
      <c r="JU31" s="200"/>
      <c r="JV31" s="200"/>
      <c r="JW31" s="200"/>
      <c r="JX31" s="200"/>
      <c r="JY31" s="200"/>
      <c r="JZ31" s="200"/>
      <c r="KA31" s="200"/>
      <c r="KB31" s="200"/>
      <c r="KC31" s="200"/>
      <c r="KD31" s="200"/>
      <c r="KE31" s="200"/>
      <c r="KF31" s="200"/>
      <c r="KG31" s="200"/>
      <c r="KH31" s="200"/>
      <c r="KI31" s="200"/>
      <c r="KJ31" s="200"/>
      <c r="KK31" s="200"/>
      <c r="KL31" s="200"/>
      <c r="KM31" s="200"/>
      <c r="KN31" s="200"/>
      <c r="KO31" s="200"/>
      <c r="KP31" s="200"/>
      <c r="KQ31" s="200"/>
      <c r="KR31" s="200"/>
      <c r="KS31" s="200"/>
      <c r="KT31" s="200"/>
      <c r="KU31" s="200"/>
      <c r="KV31" s="200"/>
      <c r="KW31" s="200"/>
      <c r="KX31" s="200"/>
      <c r="KY31" s="200"/>
      <c r="KZ31" s="200"/>
      <c r="LA31" s="200"/>
      <c r="LB31" s="200"/>
      <c r="LC31" s="200"/>
      <c r="LD31" s="200"/>
      <c r="LE31" s="200"/>
      <c r="LF31" s="200"/>
      <c r="LG31" s="200"/>
      <c r="LH31" s="200"/>
      <c r="LI31" s="200"/>
      <c r="LJ31" s="200"/>
      <c r="LK31" s="200"/>
      <c r="LL31" s="200"/>
      <c r="LM31" s="200"/>
      <c r="LN31" s="200"/>
      <c r="LO31" s="200"/>
      <c r="LP31" s="200"/>
      <c r="LQ31" s="200"/>
      <c r="LR31" s="200"/>
      <c r="LS31" s="200"/>
      <c r="LT31" s="200"/>
      <c r="LU31" s="200"/>
      <c r="LV31" s="200"/>
      <c r="LW31" s="200"/>
      <c r="LX31" s="200"/>
      <c r="LY31" s="200"/>
      <c r="LZ31" s="200"/>
      <c r="MA31" s="200"/>
      <c r="MB31" s="200"/>
      <c r="MC31" s="200"/>
      <c r="MD31" s="200"/>
      <c r="ME31" s="200"/>
      <c r="MF31" s="200"/>
      <c r="MG31" s="200"/>
      <c r="MH31" s="200"/>
      <c r="MI31" s="200"/>
      <c r="MJ31" s="200"/>
      <c r="MK31" s="200"/>
      <c r="ML31" s="200"/>
      <c r="MM31" s="200"/>
      <c r="MN31" s="200"/>
      <c r="MO31" s="200"/>
      <c r="MP31" s="200"/>
      <c r="MQ31" s="200"/>
      <c r="MR31" s="200"/>
      <c r="MS31" s="200"/>
      <c r="MT31" s="200"/>
      <c r="MU31" s="200"/>
      <c r="MV31" s="200"/>
      <c r="MW31" s="200"/>
      <c r="MX31" s="200"/>
      <c r="MY31" s="200"/>
      <c r="MZ31" s="200"/>
      <c r="NA31" s="200"/>
      <c r="NB31" s="200"/>
      <c r="NC31" s="200"/>
      <c r="ND31" s="200"/>
      <c r="NE31" s="200"/>
      <c r="NF31" s="200"/>
      <c r="NG31" s="200"/>
      <c r="NH31" s="200"/>
      <c r="NI31" s="200"/>
      <c r="NJ31" s="200"/>
      <c r="NK31" s="200"/>
      <c r="NL31" s="200"/>
      <c r="NM31" s="200"/>
      <c r="NN31" s="200"/>
      <c r="NO31" s="200"/>
      <c r="NP31" s="200"/>
      <c r="NQ31" s="200"/>
      <c r="NR31" s="200"/>
      <c r="NS31" s="200"/>
      <c r="NT31" s="200"/>
      <c r="NU31" s="200"/>
      <c r="NV31" s="200"/>
      <c r="NW31" s="200"/>
      <c r="NX31" s="200"/>
      <c r="NY31" s="200"/>
      <c r="NZ31" s="200"/>
      <c r="OA31" s="200"/>
      <c r="OB31" s="200"/>
      <c r="OC31" s="200"/>
      <c r="OD31" s="200"/>
      <c r="OE31" s="200"/>
      <c r="OF31" s="200"/>
      <c r="OG31" s="200"/>
      <c r="OH31" s="200"/>
      <c r="OI31" s="200"/>
      <c r="OJ31" s="200"/>
      <c r="OK31" s="200"/>
      <c r="OL31" s="200"/>
      <c r="OM31" s="200"/>
      <c r="ON31" s="200"/>
      <c r="OO31" s="200"/>
      <c r="OP31" s="200"/>
      <c r="OQ31" s="200"/>
      <c r="OR31" s="200"/>
      <c r="OS31" s="200"/>
      <c r="OT31" s="200"/>
      <c r="OU31" s="200"/>
      <c r="OV31" s="200"/>
      <c r="OW31" s="200"/>
      <c r="OX31" s="200"/>
      <c r="OY31" s="200"/>
      <c r="OZ31" s="200"/>
      <c r="PA31" s="200"/>
      <c r="PB31" s="200"/>
      <c r="PC31" s="200"/>
      <c r="PD31" s="200"/>
      <c r="PE31" s="200"/>
      <c r="PF31" s="200"/>
      <c r="PG31" s="200"/>
      <c r="PH31" s="200"/>
      <c r="PI31" s="200"/>
      <c r="PJ31" s="200"/>
      <c r="PK31" s="200"/>
      <c r="PL31" s="200"/>
      <c r="PM31" s="200"/>
      <c r="PN31" s="200"/>
      <c r="PO31" s="200"/>
      <c r="PP31" s="200"/>
      <c r="PQ31" s="200"/>
      <c r="PR31" s="200"/>
      <c r="PS31" s="200"/>
      <c r="PT31" s="200"/>
      <c r="PU31" s="200"/>
      <c r="PV31" s="200"/>
      <c r="PW31" s="200"/>
      <c r="PX31" s="200"/>
      <c r="PY31" s="200"/>
      <c r="PZ31" s="200"/>
      <c r="QA31" s="200"/>
      <c r="QB31" s="200"/>
      <c r="QC31" s="200"/>
      <c r="QD31" s="200"/>
      <c r="QE31" s="200"/>
      <c r="QF31" s="200"/>
      <c r="QG31" s="200"/>
      <c r="QH31" s="200"/>
      <c r="QI31" s="200"/>
      <c r="QJ31" s="200"/>
      <c r="QK31" s="200"/>
      <c r="QL31" s="200"/>
      <c r="QM31" s="200"/>
      <c r="QN31" s="200"/>
      <c r="QO31" s="200"/>
      <c r="QP31" s="200"/>
      <c r="QQ31" s="200"/>
      <c r="QR31" s="200"/>
      <c r="QS31" s="200"/>
      <c r="QT31" s="200"/>
      <c r="QU31" s="200"/>
      <c r="QV31" s="200"/>
      <c r="QW31" s="200"/>
      <c r="QX31" s="200"/>
      <c r="QY31" s="200"/>
      <c r="QZ31" s="200"/>
      <c r="RA31" s="200"/>
      <c r="RB31" s="200"/>
      <c r="RC31" s="200"/>
      <c r="RD31" s="200"/>
      <c r="RE31" s="200"/>
      <c r="RF31" s="200"/>
      <c r="RG31" s="200"/>
      <c r="RH31" s="200"/>
      <c r="RI31" s="200"/>
      <c r="RJ31" s="200"/>
      <c r="RK31" s="200"/>
      <c r="RL31" s="200"/>
      <c r="RM31" s="200"/>
      <c r="RN31" s="200"/>
      <c r="RO31" s="200"/>
      <c r="RP31" s="200"/>
      <c r="RQ31" s="200"/>
      <c r="RR31" s="200"/>
      <c r="RS31" s="200"/>
      <c r="RT31" s="200"/>
      <c r="RU31" s="200"/>
      <c r="RV31" s="200"/>
      <c r="RW31" s="200"/>
      <c r="RX31" s="200"/>
      <c r="RY31" s="200"/>
      <c r="RZ31" s="200"/>
      <c r="SA31" s="200"/>
      <c r="SB31" s="200"/>
      <c r="SC31" s="200"/>
      <c r="SD31" s="200"/>
      <c r="SE31" s="200"/>
      <c r="SF31" s="200"/>
      <c r="SG31" s="200"/>
      <c r="SH31" s="200"/>
      <c r="SI31" s="200"/>
      <c r="SJ31" s="200"/>
      <c r="SK31" s="200"/>
      <c r="SL31" s="200"/>
      <c r="SM31" s="200"/>
      <c r="SN31" s="200"/>
      <c r="SO31" s="200"/>
      <c r="SP31" s="200"/>
      <c r="SQ31" s="200"/>
      <c r="SR31" s="200"/>
      <c r="SS31" s="200"/>
      <c r="ST31" s="200"/>
      <c r="SU31" s="200"/>
      <c r="SV31" s="200"/>
      <c r="SW31" s="200"/>
      <c r="SX31" s="200"/>
      <c r="SY31" s="200"/>
      <c r="SZ31" s="200"/>
      <c r="TA31" s="200"/>
      <c r="TB31" s="200"/>
      <c r="TC31" s="200"/>
      <c r="TD31" s="200"/>
      <c r="TE31" s="200"/>
      <c r="TF31" s="200"/>
      <c r="TG31" s="200"/>
      <c r="TH31" s="200"/>
      <c r="TI31" s="200"/>
      <c r="TJ31" s="200"/>
      <c r="TK31" s="200"/>
      <c r="TL31" s="200"/>
      <c r="TM31" s="200"/>
      <c r="TN31" s="200"/>
      <c r="TO31" s="200"/>
      <c r="TP31" s="200"/>
      <c r="TQ31" s="200"/>
      <c r="TR31" s="200"/>
      <c r="TS31" s="200"/>
      <c r="TT31" s="200"/>
      <c r="TU31" s="200"/>
      <c r="TV31" s="200"/>
      <c r="TW31" s="200"/>
      <c r="TX31" s="200"/>
      <c r="TY31" s="200"/>
      <c r="TZ31" s="200"/>
      <c r="UA31" s="200"/>
      <c r="UB31" s="200"/>
      <c r="UC31" s="200"/>
      <c r="UD31" s="200"/>
      <c r="UE31" s="200"/>
      <c r="UF31" s="200"/>
      <c r="UG31" s="200"/>
      <c r="UH31" s="200"/>
      <c r="UI31" s="200"/>
      <c r="UJ31" s="200"/>
      <c r="UK31" s="200"/>
      <c r="UL31" s="200"/>
      <c r="UM31" s="200"/>
      <c r="UN31" s="200"/>
      <c r="UO31" s="200"/>
      <c r="UP31" s="200"/>
      <c r="UQ31" s="200"/>
      <c r="UR31" s="200"/>
      <c r="US31" s="200"/>
      <c r="UT31" s="200"/>
      <c r="UU31" s="200"/>
      <c r="UV31" s="200"/>
      <c r="UW31" s="200"/>
      <c r="UX31" s="200"/>
      <c r="UY31" s="200"/>
      <c r="UZ31" s="200"/>
      <c r="VA31" s="200"/>
      <c r="VB31" s="200"/>
      <c r="VC31" s="200"/>
      <c r="VD31" s="200"/>
      <c r="VE31" s="200"/>
      <c r="VF31" s="200"/>
      <c r="VG31" s="200"/>
      <c r="VH31" s="200"/>
      <c r="VI31" s="200"/>
      <c r="VJ31" s="200"/>
      <c r="VK31" s="200"/>
      <c r="VL31" s="200"/>
      <c r="VM31" s="200"/>
      <c r="VN31" s="200"/>
      <c r="VO31" s="200"/>
      <c r="VP31" s="200"/>
      <c r="VQ31" s="200"/>
      <c r="VR31" s="200"/>
      <c r="VS31" s="200"/>
      <c r="VT31" s="200"/>
      <c r="VU31" s="200"/>
      <c r="VV31" s="200"/>
      <c r="VW31" s="200"/>
      <c r="VX31" s="200"/>
      <c r="VY31" s="200"/>
      <c r="VZ31" s="200"/>
      <c r="WA31" s="200"/>
      <c r="WB31" s="200"/>
      <c r="WC31" s="200"/>
      <c r="WD31" s="200"/>
      <c r="WE31" s="200"/>
      <c r="WF31" s="200"/>
      <c r="WG31" s="200"/>
      <c r="WH31" s="200"/>
      <c r="WI31" s="200"/>
      <c r="WJ31" s="200"/>
      <c r="WK31" s="200"/>
      <c r="WL31" s="200"/>
      <c r="WM31" s="200"/>
      <c r="WN31" s="200"/>
      <c r="WO31" s="200"/>
      <c r="WP31" s="200"/>
      <c r="WQ31" s="200"/>
      <c r="WR31" s="200"/>
      <c r="WS31" s="200"/>
      <c r="WT31" s="200"/>
      <c r="WU31" s="200"/>
      <c r="WV31" s="200"/>
      <c r="WW31" s="200"/>
      <c r="WX31" s="200"/>
      <c r="WY31" s="200"/>
      <c r="WZ31" s="200"/>
      <c r="XA31" s="200"/>
      <c r="XB31" s="200"/>
      <c r="XC31" s="200"/>
      <c r="XD31" s="200"/>
      <c r="XE31" s="200"/>
      <c r="XF31" s="200"/>
      <c r="XG31" s="200"/>
      <c r="XH31" s="200"/>
      <c r="XI31" s="200"/>
      <c r="XJ31" s="200"/>
      <c r="XK31" s="200"/>
      <c r="XL31" s="200"/>
      <c r="XM31" s="200"/>
      <c r="XN31" s="200"/>
      <c r="XO31" s="200"/>
      <c r="XP31" s="200"/>
      <c r="XQ31" s="200"/>
      <c r="XR31" s="200"/>
      <c r="XS31" s="200"/>
      <c r="XT31" s="200"/>
      <c r="XU31" s="200"/>
      <c r="XV31" s="200"/>
      <c r="XW31" s="200"/>
      <c r="XX31" s="200"/>
      <c r="XY31" s="200"/>
      <c r="XZ31" s="200"/>
      <c r="YA31" s="200"/>
      <c r="YB31" s="200"/>
      <c r="YC31" s="200"/>
      <c r="YD31" s="200"/>
      <c r="YE31" s="200"/>
      <c r="YF31" s="200"/>
      <c r="YG31" s="200"/>
      <c r="YH31" s="200"/>
      <c r="YI31" s="200"/>
      <c r="YJ31" s="200"/>
      <c r="YK31" s="200"/>
      <c r="YL31" s="200"/>
      <c r="YM31" s="200"/>
      <c r="YN31" s="200"/>
      <c r="YO31" s="200"/>
      <c r="YP31" s="200"/>
      <c r="YQ31" s="200"/>
      <c r="YR31" s="200"/>
      <c r="YS31" s="200"/>
      <c r="YT31" s="200"/>
      <c r="YU31" s="200"/>
      <c r="YV31" s="200"/>
      <c r="YW31" s="200"/>
      <c r="YX31" s="200"/>
      <c r="YY31" s="200"/>
      <c r="YZ31" s="200"/>
      <c r="ZA31" s="200"/>
      <c r="ZB31" s="200"/>
      <c r="ZC31" s="200"/>
      <c r="ZD31" s="200"/>
      <c r="ZE31" s="200"/>
      <c r="ZF31" s="200"/>
      <c r="ZG31" s="200"/>
      <c r="ZH31" s="200"/>
      <c r="ZI31" s="200"/>
      <c r="ZJ31" s="200"/>
      <c r="ZK31" s="200"/>
      <c r="ZL31" s="200"/>
      <c r="ZM31" s="200"/>
      <c r="ZN31" s="200"/>
      <c r="ZO31" s="200"/>
      <c r="ZP31" s="200"/>
      <c r="ZQ31" s="200"/>
      <c r="ZR31" s="200"/>
      <c r="ZS31" s="200"/>
      <c r="ZT31" s="200"/>
      <c r="ZU31" s="200"/>
      <c r="ZV31" s="200"/>
      <c r="ZW31" s="200"/>
      <c r="ZX31" s="200"/>
      <c r="ZY31" s="200"/>
      <c r="ZZ31" s="200"/>
      <c r="AAA31" s="200"/>
      <c r="AAB31" s="200"/>
      <c r="AAC31" s="200"/>
      <c r="AAD31" s="200"/>
      <c r="AAE31" s="200"/>
      <c r="AAF31" s="200"/>
      <c r="AAG31" s="200"/>
      <c r="AAH31" s="200"/>
      <c r="AAI31" s="200"/>
      <c r="AAJ31" s="200"/>
      <c r="AAK31" s="200"/>
      <c r="AAL31" s="200"/>
      <c r="AAM31" s="200"/>
      <c r="AAN31" s="200"/>
      <c r="AAO31" s="200"/>
      <c r="AAP31" s="200"/>
      <c r="AAQ31" s="200"/>
      <c r="AAR31" s="200"/>
      <c r="AAS31" s="200"/>
      <c r="AAT31" s="200"/>
      <c r="AAU31" s="200"/>
      <c r="AAV31" s="200"/>
      <c r="AAW31" s="200"/>
      <c r="AAX31" s="200"/>
      <c r="AAY31" s="200"/>
      <c r="AAZ31" s="200"/>
      <c r="ABA31" s="200"/>
      <c r="ABB31" s="200"/>
      <c r="ABC31" s="200"/>
      <c r="ABD31" s="200"/>
      <c r="ABE31" s="200"/>
      <c r="ABF31" s="200"/>
      <c r="ABG31" s="200"/>
      <c r="ABH31" s="200"/>
      <c r="ABI31" s="200"/>
      <c r="ABJ31" s="200"/>
      <c r="ABK31" s="200"/>
      <c r="ABL31" s="200"/>
      <c r="ABM31" s="200"/>
      <c r="ABN31" s="200"/>
      <c r="ABO31" s="200"/>
      <c r="ABP31" s="200"/>
      <c r="ABQ31" s="200"/>
      <c r="ABR31" s="200"/>
      <c r="ABS31" s="200"/>
      <c r="ABT31" s="200"/>
      <c r="ABU31" s="200"/>
      <c r="ABV31" s="200"/>
      <c r="ABW31" s="200"/>
      <c r="ABX31" s="200"/>
      <c r="ABY31" s="200"/>
      <c r="ABZ31" s="200"/>
      <c r="ACA31" s="200"/>
      <c r="ACB31" s="200"/>
      <c r="ACC31" s="200"/>
      <c r="ACD31" s="200"/>
      <c r="ACE31" s="200"/>
      <c r="ACF31" s="200"/>
      <c r="ACG31" s="200"/>
      <c r="ACH31" s="200"/>
      <c r="ACI31" s="200"/>
      <c r="ACJ31" s="200"/>
      <c r="ACK31" s="200"/>
      <c r="ACL31" s="200"/>
      <c r="ACM31" s="200"/>
      <c r="ACN31" s="200"/>
      <c r="ACO31" s="200"/>
      <c r="ACP31" s="200"/>
      <c r="ACQ31" s="200"/>
      <c r="ACR31" s="200"/>
      <c r="ACS31" s="200"/>
      <c r="ACT31" s="200"/>
      <c r="ACU31" s="200"/>
      <c r="ACV31" s="200"/>
      <c r="ACW31" s="200"/>
      <c r="ACX31" s="200"/>
      <c r="ACY31" s="200"/>
      <c r="ACZ31" s="200"/>
      <c r="ADA31" s="200"/>
      <c r="ADB31" s="200"/>
      <c r="ADC31" s="200"/>
      <c r="ADD31" s="200"/>
      <c r="ADE31" s="200"/>
      <c r="ADF31" s="200"/>
      <c r="ADG31" s="200"/>
      <c r="ADH31" s="200"/>
      <c r="ADI31" s="200"/>
      <c r="ADJ31" s="200"/>
      <c r="ADK31" s="200"/>
      <c r="ADL31" s="200"/>
      <c r="ADM31" s="200"/>
      <c r="ADN31" s="200"/>
      <c r="ADO31" s="200"/>
      <c r="ADP31" s="200"/>
      <c r="ADQ31" s="200"/>
      <c r="ADR31" s="200"/>
      <c r="ADS31" s="200"/>
      <c r="ADT31" s="200"/>
      <c r="ADU31" s="200"/>
      <c r="ADV31" s="200"/>
      <c r="ADW31" s="200"/>
      <c r="ADX31" s="200"/>
      <c r="ADY31" s="200"/>
      <c r="ADZ31" s="200"/>
      <c r="AEA31" s="200"/>
      <c r="AEB31" s="200"/>
      <c r="AEC31" s="200"/>
      <c r="AED31" s="200"/>
      <c r="AEE31" s="200"/>
      <c r="AEF31" s="200"/>
      <c r="AEG31" s="200"/>
      <c r="AEH31" s="200"/>
      <c r="AEI31" s="200"/>
      <c r="AEJ31" s="200"/>
      <c r="AEK31" s="200"/>
      <c r="AEL31" s="200"/>
      <c r="AEM31" s="200"/>
      <c r="AEN31" s="200"/>
      <c r="AEO31" s="200"/>
      <c r="AEP31" s="200"/>
      <c r="AEQ31" s="200"/>
      <c r="AER31" s="200"/>
      <c r="AES31" s="200"/>
      <c r="AET31" s="200"/>
      <c r="AEU31" s="200"/>
      <c r="AEV31" s="200"/>
      <c r="AEW31" s="200"/>
      <c r="AEX31" s="200"/>
      <c r="AEY31" s="200"/>
      <c r="AEZ31" s="200"/>
      <c r="AFA31" s="200"/>
      <c r="AFB31" s="200"/>
      <c r="AFC31" s="200"/>
      <c r="AFD31" s="200"/>
      <c r="AFE31" s="200"/>
      <c r="AFF31" s="200"/>
      <c r="AFG31" s="200"/>
      <c r="AFH31" s="200"/>
      <c r="AFI31" s="200"/>
      <c r="AFJ31" s="200"/>
      <c r="AFK31" s="200"/>
      <c r="AFL31" s="200"/>
      <c r="AFM31" s="200"/>
      <c r="AFN31" s="200"/>
      <c r="AFO31" s="200"/>
      <c r="AFP31" s="200"/>
      <c r="AFQ31" s="200"/>
      <c r="AFR31" s="200"/>
      <c r="AFS31" s="200"/>
      <c r="AFT31" s="200"/>
      <c r="AFU31" s="200"/>
      <c r="AFV31" s="200"/>
      <c r="AFW31" s="200"/>
      <c r="AFX31" s="200"/>
      <c r="AFY31" s="200"/>
      <c r="AFZ31" s="200"/>
      <c r="AGA31" s="200"/>
      <c r="AGB31" s="200"/>
      <c r="AGC31" s="200"/>
      <c r="AGD31" s="200"/>
      <c r="AGE31" s="200"/>
      <c r="AGF31" s="200"/>
      <c r="AGG31" s="200"/>
      <c r="AGH31" s="200"/>
      <c r="AGI31" s="200"/>
      <c r="AGJ31" s="200"/>
      <c r="AGK31" s="200"/>
      <c r="AGL31" s="200"/>
      <c r="AGM31" s="200"/>
      <c r="AGN31" s="200"/>
      <c r="AGO31" s="200"/>
      <c r="AGP31" s="200"/>
      <c r="AGQ31" s="200"/>
      <c r="AGR31" s="200"/>
      <c r="AGS31" s="200"/>
      <c r="AGT31" s="200"/>
      <c r="AGU31" s="200"/>
      <c r="AGV31" s="200"/>
      <c r="AGW31" s="200"/>
      <c r="AGX31" s="200"/>
      <c r="AGY31" s="200"/>
      <c r="AGZ31" s="200"/>
      <c r="AHA31" s="200"/>
      <c r="AHB31" s="200"/>
      <c r="AHC31" s="200"/>
      <c r="AHD31" s="200"/>
      <c r="AHE31" s="200"/>
      <c r="AHF31" s="200"/>
      <c r="AHG31" s="200"/>
      <c r="AHH31" s="200"/>
      <c r="AHI31" s="200"/>
      <c r="AHJ31" s="200"/>
      <c r="AHK31" s="200"/>
      <c r="AHL31" s="200"/>
      <c r="AHM31" s="200"/>
      <c r="AHN31" s="200"/>
      <c r="AHO31" s="200"/>
      <c r="AHP31" s="200"/>
      <c r="AHQ31" s="200"/>
      <c r="AHR31" s="200"/>
      <c r="AHS31" s="200"/>
      <c r="AHT31" s="200"/>
      <c r="AHU31" s="200"/>
      <c r="AHV31" s="200"/>
      <c r="AHW31" s="200"/>
      <c r="AHX31" s="200"/>
      <c r="AHY31" s="200"/>
      <c r="AHZ31" s="200"/>
      <c r="AIA31" s="200"/>
      <c r="AIB31" s="200"/>
      <c r="AIC31" s="200"/>
      <c r="AID31" s="200"/>
      <c r="AIE31" s="200"/>
      <c r="AIF31" s="200"/>
      <c r="AIG31" s="200"/>
      <c r="AIH31" s="200"/>
      <c r="AII31" s="200"/>
      <c r="AIJ31" s="200"/>
      <c r="AIK31" s="200"/>
      <c r="AIL31" s="200"/>
      <c r="AIM31" s="200"/>
      <c r="AIN31" s="200"/>
      <c r="AIO31" s="200"/>
      <c r="AIP31" s="200"/>
      <c r="AIQ31" s="200"/>
      <c r="AIR31" s="200"/>
      <c r="AIS31" s="200"/>
      <c r="AIT31" s="200"/>
      <c r="AIU31" s="200"/>
      <c r="AIV31" s="200"/>
      <c r="AIW31" s="200"/>
      <c r="AIX31" s="200"/>
      <c r="AIY31" s="200"/>
      <c r="AIZ31" s="200"/>
      <c r="AJA31" s="200"/>
      <c r="AJB31" s="200"/>
      <c r="AJC31" s="200"/>
      <c r="AJD31" s="200"/>
      <c r="AJE31" s="200"/>
      <c r="AJF31" s="200"/>
      <c r="AJG31" s="200"/>
      <c r="AJH31" s="200"/>
      <c r="AJI31" s="200"/>
      <c r="AJJ31" s="200"/>
      <c r="AJK31" s="200"/>
      <c r="AJL31" s="200"/>
      <c r="AJM31" s="200"/>
      <c r="AJN31" s="200"/>
      <c r="AJO31" s="200"/>
      <c r="AJP31" s="200"/>
      <c r="AJQ31" s="200"/>
      <c r="AJR31" s="200"/>
      <c r="AJS31" s="200"/>
      <c r="AJT31" s="200"/>
      <c r="AJU31" s="200"/>
      <c r="AJV31" s="200"/>
      <c r="AJW31" s="200"/>
      <c r="AJX31" s="200"/>
      <c r="AJY31" s="200"/>
      <c r="AJZ31" s="200"/>
      <c r="AKA31" s="200"/>
      <c r="AKB31" s="200"/>
      <c r="AKC31" s="200"/>
      <c r="AKD31" s="200"/>
      <c r="AKE31" s="200"/>
      <c r="AKF31" s="200"/>
      <c r="AKG31" s="200"/>
      <c r="AKH31" s="200"/>
      <c r="AKI31" s="200"/>
      <c r="AKJ31" s="200"/>
      <c r="AKK31" s="200"/>
      <c r="AKL31" s="200"/>
      <c r="AKM31" s="200"/>
      <c r="AKN31" s="200"/>
      <c r="AKO31" s="200"/>
      <c r="AKP31" s="200"/>
      <c r="AKQ31" s="200"/>
      <c r="AKR31" s="200"/>
      <c r="AKS31" s="200"/>
      <c r="AKT31" s="200"/>
      <c r="AKU31" s="200"/>
      <c r="AKV31" s="200"/>
      <c r="AKW31" s="200"/>
      <c r="AKX31" s="200"/>
      <c r="AKY31" s="200"/>
      <c r="AKZ31" s="200"/>
      <c r="ALA31" s="200"/>
      <c r="ALB31" s="200"/>
      <c r="ALC31" s="200"/>
      <c r="ALD31" s="200"/>
      <c r="ALE31" s="200"/>
      <c r="ALF31" s="200"/>
      <c r="ALG31" s="200"/>
      <c r="ALH31" s="200"/>
      <c r="ALI31" s="200"/>
      <c r="ALJ31" s="200"/>
      <c r="ALK31" s="200"/>
      <c r="ALL31" s="200"/>
      <c r="ALM31" s="200"/>
      <c r="ALN31" s="200"/>
      <c r="ALO31" s="200"/>
      <c r="ALP31" s="200"/>
      <c r="ALQ31" s="200"/>
      <c r="ALR31" s="200"/>
      <c r="ALS31" s="200"/>
      <c r="ALT31" s="200"/>
      <c r="ALU31" s="200"/>
      <c r="ALV31" s="200"/>
      <c r="ALW31" s="200"/>
      <c r="ALX31" s="200"/>
      <c r="ALY31" s="200"/>
      <c r="ALZ31" s="200"/>
      <c r="AMA31" s="200"/>
      <c r="AMB31" s="200"/>
      <c r="AMC31" s="200"/>
      <c r="AMD31" s="200"/>
      <c r="AME31" s="200"/>
      <c r="AMF31" s="200"/>
      <c r="AMG31" s="200"/>
      <c r="AMH31" s="200"/>
    </row>
    <row r="32" spans="1:1022" x14ac:dyDescent="0.25">
      <c r="A32" s="338" t="s">
        <v>153</v>
      </c>
      <c r="B32" s="415">
        <v>1</v>
      </c>
      <c r="C32" s="310"/>
      <c r="D32" s="310"/>
      <c r="E32" s="253"/>
      <c r="F32" s="310"/>
      <c r="G32" s="310"/>
      <c r="H32" s="310"/>
      <c r="I32" s="311"/>
      <c r="J32" s="421"/>
      <c r="K32" s="310"/>
      <c r="L32" s="310"/>
      <c r="M32" s="311"/>
      <c r="N32" s="415"/>
      <c r="O32" s="310">
        <v>4</v>
      </c>
      <c r="P32" s="311"/>
    </row>
    <row r="33" spans="1:16" x14ac:dyDescent="0.25">
      <c r="A33" s="338"/>
      <c r="B33" s="316"/>
      <c r="C33" s="313"/>
      <c r="D33" s="313"/>
      <c r="E33" s="313"/>
      <c r="F33" s="313"/>
      <c r="G33" s="313"/>
      <c r="H33" s="313"/>
      <c r="I33" s="314"/>
      <c r="J33" s="419"/>
      <c r="K33" s="313"/>
      <c r="L33" s="313"/>
      <c r="M33" s="314"/>
      <c r="N33" s="420"/>
      <c r="O33" s="260"/>
      <c r="P33" s="314"/>
    </row>
    <row r="34" spans="1:16" s="248" customFormat="1" x14ac:dyDescent="0.25">
      <c r="A34" s="338"/>
      <c r="B34" s="427"/>
      <c r="C34" s="313"/>
      <c r="D34" s="313"/>
      <c r="E34" s="313"/>
      <c r="F34" s="313"/>
      <c r="G34" s="313"/>
      <c r="H34" s="313"/>
      <c r="I34" s="314"/>
      <c r="J34" s="419"/>
      <c r="K34" s="313"/>
      <c r="L34" s="313"/>
      <c r="M34" s="314"/>
      <c r="N34" s="420"/>
      <c r="O34" s="313"/>
      <c r="P34" s="314"/>
    </row>
    <row r="35" spans="1:16" x14ac:dyDescent="0.25">
      <c r="A35" s="338"/>
      <c r="B35" s="427"/>
      <c r="C35" s="313"/>
      <c r="D35" s="313"/>
      <c r="E35" s="313"/>
      <c r="F35" s="313"/>
      <c r="G35" s="313"/>
      <c r="H35" s="313"/>
      <c r="I35" s="314"/>
      <c r="J35" s="419"/>
      <c r="K35" s="262"/>
      <c r="L35" s="313"/>
      <c r="M35" s="314"/>
      <c r="N35" s="316"/>
      <c r="O35" s="313"/>
      <c r="P35" s="314"/>
    </row>
    <row r="36" spans="1:16" ht="15.75" thickBot="1" x14ac:dyDescent="0.3">
      <c r="A36" s="428"/>
      <c r="B36" s="316"/>
      <c r="C36" s="316"/>
      <c r="D36" s="313"/>
      <c r="E36" s="313"/>
      <c r="F36" s="313"/>
      <c r="G36" s="313"/>
      <c r="H36" s="313"/>
      <c r="I36" s="314"/>
      <c r="J36" s="429"/>
      <c r="K36" s="430"/>
      <c r="L36" s="430"/>
      <c r="M36" s="431"/>
      <c r="N36" s="316"/>
      <c r="O36" s="262"/>
      <c r="P36" s="314"/>
    </row>
    <row r="37" spans="1:16" ht="15.75" thickBot="1" x14ac:dyDescent="0.3">
      <c r="A37" s="46" t="s">
        <v>11</v>
      </c>
      <c r="B37" s="234">
        <f t="shared" ref="B37:N37" si="2">SUM(B26:B36)</f>
        <v>15</v>
      </c>
      <c r="C37" s="234">
        <f t="shared" si="2"/>
        <v>0</v>
      </c>
      <c r="D37" s="234">
        <f t="shared" si="2"/>
        <v>0</v>
      </c>
      <c r="E37" s="235">
        <f t="shared" si="2"/>
        <v>0</v>
      </c>
      <c r="F37" s="235">
        <f t="shared" si="2"/>
        <v>0</v>
      </c>
      <c r="G37" s="235">
        <f t="shared" si="2"/>
        <v>0</v>
      </c>
      <c r="H37" s="235">
        <f>SUM(H26:H36)</f>
        <v>17</v>
      </c>
      <c r="I37" s="236">
        <f t="shared" si="2"/>
        <v>0</v>
      </c>
      <c r="J37" s="237">
        <f t="shared" si="2"/>
        <v>0</v>
      </c>
      <c r="K37" s="235">
        <f t="shared" si="2"/>
        <v>3</v>
      </c>
      <c r="L37" s="235">
        <f t="shared" si="2"/>
        <v>0</v>
      </c>
      <c r="M37" s="237">
        <f t="shared" si="2"/>
        <v>0</v>
      </c>
      <c r="N37" s="234">
        <f t="shared" si="2"/>
        <v>0</v>
      </c>
      <c r="O37" s="235">
        <f t="shared" ref="O37:P37" si="3">SUM(O26:O36)</f>
        <v>4</v>
      </c>
      <c r="P37" s="238">
        <f t="shared" si="3"/>
        <v>0</v>
      </c>
    </row>
  </sheetData>
  <mergeCells count="10">
    <mergeCell ref="N5:P5"/>
    <mergeCell ref="B4:P4"/>
    <mergeCell ref="B23:P23"/>
    <mergeCell ref="N24:P24"/>
    <mergeCell ref="A4:A6"/>
    <mergeCell ref="B5:I5"/>
    <mergeCell ref="J5:M5"/>
    <mergeCell ref="A23:A25"/>
    <mergeCell ref="B24:I24"/>
    <mergeCell ref="J24:M2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68"/>
  <sheetViews>
    <sheetView topLeftCell="B4" zoomScaleNormal="100" workbookViewId="0">
      <selection activeCell="P14" sqref="P14"/>
    </sheetView>
  </sheetViews>
  <sheetFormatPr defaultColWidth="9.140625" defaultRowHeight="15" x14ac:dyDescent="0.25"/>
  <cols>
    <col min="1" max="1" width="19.42578125" style="123" customWidth="1"/>
    <col min="2" max="2" width="7" style="123" customWidth="1"/>
    <col min="3" max="3" width="6.85546875" style="123" customWidth="1"/>
    <col min="4" max="4" width="8.5703125" style="123" customWidth="1"/>
    <col min="5" max="5" width="7.28515625" style="123" customWidth="1"/>
    <col min="6" max="6" width="11.42578125" style="123" customWidth="1"/>
    <col min="7" max="7" width="12.140625" style="123" customWidth="1"/>
    <col min="8" max="8" width="18.7109375" style="123" customWidth="1"/>
    <col min="9" max="9" width="18.5703125" style="123" customWidth="1"/>
    <col min="10" max="10" width="13.28515625" style="123" customWidth="1"/>
    <col min="11" max="11" width="15.7109375" style="123" customWidth="1"/>
    <col min="12" max="12" width="17" style="123" customWidth="1"/>
    <col min="13" max="13" width="8.28515625" style="123" customWidth="1"/>
    <col min="14" max="14" width="11.140625" style="123" customWidth="1"/>
    <col min="15" max="15" width="11.85546875" style="123" customWidth="1"/>
    <col min="16" max="16" width="12.7109375" style="123" customWidth="1"/>
    <col min="17" max="17" width="73.7109375" style="123" customWidth="1"/>
    <col min="18" max="16384" width="9.140625" style="123"/>
  </cols>
  <sheetData>
    <row r="1" spans="1:17" x14ac:dyDescent="0.25">
      <c r="A1" s="127"/>
    </row>
    <row r="2" spans="1:17" ht="18.75" x14ac:dyDescent="0.25">
      <c r="A2" s="122" t="s">
        <v>50</v>
      </c>
    </row>
    <row r="3" spans="1:17" ht="15.75" thickBot="1" x14ac:dyDescent="0.3"/>
    <row r="4" spans="1:17" ht="15.75" thickBot="1" x14ac:dyDescent="0.3">
      <c r="A4" s="459" t="s">
        <v>10</v>
      </c>
      <c r="B4" s="461" t="s">
        <v>9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2"/>
    </row>
    <row r="5" spans="1:17" ht="15.75" thickBot="1" x14ac:dyDescent="0.3">
      <c r="A5" s="460"/>
      <c r="B5" s="463" t="s">
        <v>8</v>
      </c>
      <c r="C5" s="461"/>
      <c r="D5" s="461"/>
      <c r="E5" s="461"/>
      <c r="F5" s="461"/>
      <c r="G5" s="461"/>
      <c r="H5" s="461"/>
      <c r="I5" s="462"/>
      <c r="J5" s="464" t="s">
        <v>30</v>
      </c>
      <c r="K5" s="464"/>
      <c r="L5" s="464"/>
      <c r="M5" s="465"/>
      <c r="N5" s="463" t="s">
        <v>7</v>
      </c>
      <c r="O5" s="462"/>
      <c r="P5" s="131"/>
    </row>
    <row r="6" spans="1:17" ht="45.75" thickBot="1" x14ac:dyDescent="0.3">
      <c r="A6" s="460"/>
      <c r="B6" s="365" t="s">
        <v>14</v>
      </c>
      <c r="C6" s="366" t="s">
        <v>15</v>
      </c>
      <c r="D6" s="367" t="s">
        <v>39</v>
      </c>
      <c r="E6" s="368" t="s">
        <v>51</v>
      </c>
      <c r="F6" s="367" t="s">
        <v>32</v>
      </c>
      <c r="G6" s="367" t="s">
        <v>40</v>
      </c>
      <c r="H6" s="367" t="s">
        <v>31</v>
      </c>
      <c r="I6" s="369" t="s">
        <v>28</v>
      </c>
      <c r="J6" s="370" t="s">
        <v>19</v>
      </c>
      <c r="K6" s="367" t="s">
        <v>38</v>
      </c>
      <c r="L6" s="367" t="s">
        <v>20</v>
      </c>
      <c r="M6" s="371" t="s">
        <v>21</v>
      </c>
      <c r="N6" s="367" t="s">
        <v>17</v>
      </c>
      <c r="O6" s="367" t="s">
        <v>18</v>
      </c>
      <c r="P6" s="372" t="s">
        <v>29</v>
      </c>
      <c r="Q6" s="373" t="s">
        <v>41</v>
      </c>
    </row>
    <row r="7" spans="1:17" x14ac:dyDescent="0.25">
      <c r="A7" s="339" t="str">
        <f>CNT_výsledky!A7</f>
        <v>SP2019/23</v>
      </c>
      <c r="B7" s="374">
        <f>CNT_výsledky!B7</f>
        <v>4</v>
      </c>
      <c r="C7" s="349">
        <f>CNT_výsledky!C7</f>
        <v>0</v>
      </c>
      <c r="D7" s="349">
        <f>CNT_výsledky!D7</f>
        <v>0</v>
      </c>
      <c r="E7" s="349">
        <f>CNT_výsledky!E7</f>
        <v>0</v>
      </c>
      <c r="F7" s="349">
        <f>CNT_výsledky!F7</f>
        <v>0</v>
      </c>
      <c r="G7" s="349">
        <f>CNT_výsledky!G7</f>
        <v>0</v>
      </c>
      <c r="H7" s="349">
        <f>CNT_výsledky!H7</f>
        <v>0</v>
      </c>
      <c r="I7" s="350">
        <f>CNT_výsledky!I7</f>
        <v>0</v>
      </c>
      <c r="J7" s="374">
        <f>CNT_výsledky!J7</f>
        <v>0</v>
      </c>
      <c r="K7" s="349">
        <f>CNT_výsledky!K7</f>
        <v>0</v>
      </c>
      <c r="L7" s="349">
        <f>CNT_výsledky!L7</f>
        <v>0</v>
      </c>
      <c r="M7" s="350">
        <f>CNT_výsledky!M7</f>
        <v>0</v>
      </c>
      <c r="N7" s="348">
        <f>CNT_výsledky!N7</f>
        <v>0</v>
      </c>
      <c r="O7" s="349">
        <f>CNT_výsledky!O7</f>
        <v>0</v>
      </c>
      <c r="P7" s="349">
        <f>CNT_výsledky!P7</f>
        <v>0</v>
      </c>
      <c r="Q7" s="350">
        <f>CNT_výsledky!Q7</f>
        <v>0</v>
      </c>
    </row>
    <row r="8" spans="1:17" s="200" customFormat="1" x14ac:dyDescent="0.25">
      <c r="A8" s="338" t="str">
        <f>CNT_výsledky!A8</f>
        <v>SP2019/9</v>
      </c>
      <c r="B8" s="375">
        <f>CNT_výsledky!B8</f>
        <v>0</v>
      </c>
      <c r="C8" s="352">
        <f>CNT_výsledky!C8</f>
        <v>0</v>
      </c>
      <c r="D8" s="352">
        <f>CNT_výsledky!D8</f>
        <v>0</v>
      </c>
      <c r="E8" s="352">
        <f>CNT_výsledky!E8</f>
        <v>0</v>
      </c>
      <c r="F8" s="352">
        <f>CNT_výsledky!F8</f>
        <v>0</v>
      </c>
      <c r="G8" s="352">
        <f>CNT_výsledky!G8</f>
        <v>0</v>
      </c>
      <c r="H8" s="352">
        <f>CNT_výsledky!H8</f>
        <v>1</v>
      </c>
      <c r="I8" s="353">
        <f>CNT_výsledky!I8</f>
        <v>0</v>
      </c>
      <c r="J8" s="375">
        <f>CNT_výsledky!J8</f>
        <v>0</v>
      </c>
      <c r="K8" s="352">
        <f>CNT_výsledky!K8</f>
        <v>1</v>
      </c>
      <c r="L8" s="352">
        <f>CNT_výsledky!L8</f>
        <v>0</v>
      </c>
      <c r="M8" s="353">
        <f>CNT_výsledky!M8</f>
        <v>0</v>
      </c>
      <c r="N8" s="351">
        <f>CNT_výsledky!N8</f>
        <v>1</v>
      </c>
      <c r="O8" s="352">
        <f>CNT_výsledky!O8</f>
        <v>1</v>
      </c>
      <c r="P8" s="352">
        <f>CNT_výsledky!P8</f>
        <v>0</v>
      </c>
      <c r="Q8" s="353">
        <f>CNT_výsledky!Q8</f>
        <v>0</v>
      </c>
    </row>
    <row r="9" spans="1:17" s="200" customFormat="1" x14ac:dyDescent="0.25">
      <c r="A9" s="338" t="str">
        <f>CNT_výsledky!A9</f>
        <v>SP2019/70</v>
      </c>
      <c r="B9" s="375">
        <f>CNT_výsledky!B9</f>
        <v>0</v>
      </c>
      <c r="C9" s="352">
        <f>CNT_výsledky!C9</f>
        <v>0</v>
      </c>
      <c r="D9" s="352">
        <f>CNT_výsledky!D9</f>
        <v>0</v>
      </c>
      <c r="E9" s="352">
        <f>CNT_výsledky!E9</f>
        <v>0</v>
      </c>
      <c r="F9" s="352">
        <f>CNT_výsledky!F9</f>
        <v>0</v>
      </c>
      <c r="G9" s="352">
        <f>CNT_výsledky!G9</f>
        <v>0</v>
      </c>
      <c r="H9" s="352">
        <f>CNT_výsledky!H9</f>
        <v>0</v>
      </c>
      <c r="I9" s="353">
        <f>CNT_výsledky!I9</f>
        <v>0</v>
      </c>
      <c r="J9" s="375">
        <f>CNT_výsledky!J9</f>
        <v>0</v>
      </c>
      <c r="K9" s="352">
        <f>CNT_výsledky!K9</f>
        <v>1</v>
      </c>
      <c r="L9" s="352">
        <f>CNT_výsledky!L9</f>
        <v>0</v>
      </c>
      <c r="M9" s="353">
        <f>CNT_výsledky!M9</f>
        <v>0</v>
      </c>
      <c r="N9" s="351">
        <f>CNT_výsledky!N9</f>
        <v>1</v>
      </c>
      <c r="O9" s="352">
        <f>CNT_výsledky!O9</f>
        <v>0</v>
      </c>
      <c r="P9" s="352">
        <f>CNT_výsledky!P9</f>
        <v>0</v>
      </c>
      <c r="Q9" s="353">
        <f>CNT_výsledky!Q9</f>
        <v>0</v>
      </c>
    </row>
    <row r="10" spans="1:17" s="200" customFormat="1" x14ac:dyDescent="0.25">
      <c r="A10" s="338" t="str">
        <f>CNT_výsledky!A10</f>
        <v>SP2019/31</v>
      </c>
      <c r="B10" s="375">
        <f>CNT_výsledky!B10</f>
        <v>2</v>
      </c>
      <c r="C10" s="352">
        <f>CNT_výsledky!C10</f>
        <v>0</v>
      </c>
      <c r="D10" s="352">
        <f>CNT_výsledky!D10</f>
        <v>0</v>
      </c>
      <c r="E10" s="352">
        <f>CNT_výsledky!E10</f>
        <v>0</v>
      </c>
      <c r="F10" s="352">
        <f>CNT_výsledky!F10</f>
        <v>0</v>
      </c>
      <c r="G10" s="352">
        <f>CNT_výsledky!G10</f>
        <v>0</v>
      </c>
      <c r="H10" s="352">
        <f>CNT_výsledky!H10</f>
        <v>1</v>
      </c>
      <c r="I10" s="353">
        <f>CNT_výsledky!I10</f>
        <v>0</v>
      </c>
      <c r="J10" s="375">
        <f>CNT_výsledky!J10</f>
        <v>6</v>
      </c>
      <c r="K10" s="352">
        <f>CNT_výsledky!K10</f>
        <v>0</v>
      </c>
      <c r="L10" s="352">
        <f>CNT_výsledky!L10</f>
        <v>0</v>
      </c>
      <c r="M10" s="353">
        <f>CNT_výsledky!M10</f>
        <v>0</v>
      </c>
      <c r="N10" s="351">
        <f>CNT_výsledky!N10</f>
        <v>0</v>
      </c>
      <c r="O10" s="352">
        <f>CNT_výsledky!O10</f>
        <v>4</v>
      </c>
      <c r="P10" s="352">
        <f>CNT_výsledky!P10</f>
        <v>0</v>
      </c>
      <c r="Q10" s="353">
        <f>CNT_výsledky!Q10</f>
        <v>0</v>
      </c>
    </row>
    <row r="11" spans="1:17" s="200" customFormat="1" x14ac:dyDescent="0.25">
      <c r="A11" s="338" t="str">
        <f>CNT_výsledky!A11</f>
        <v>SP2019/24</v>
      </c>
      <c r="B11" s="375">
        <f>CNT_výsledky!B11</f>
        <v>1</v>
      </c>
      <c r="C11" s="352">
        <f>CNT_výsledky!C11</f>
        <v>2</v>
      </c>
      <c r="D11" s="352">
        <f>CNT_výsledky!D11</f>
        <v>0</v>
      </c>
      <c r="E11" s="352">
        <f>CNT_výsledky!E11</f>
        <v>0</v>
      </c>
      <c r="F11" s="352">
        <f>CNT_výsledky!F11</f>
        <v>0</v>
      </c>
      <c r="G11" s="352">
        <f>CNT_výsledky!G11</f>
        <v>0</v>
      </c>
      <c r="H11" s="352">
        <f>CNT_výsledky!H11</f>
        <v>0</v>
      </c>
      <c r="I11" s="353">
        <f>CNT_výsledky!I11</f>
        <v>0</v>
      </c>
      <c r="J11" s="375">
        <f>CNT_výsledky!J11</f>
        <v>2</v>
      </c>
      <c r="K11" s="352">
        <f>CNT_výsledky!K11</f>
        <v>0</v>
      </c>
      <c r="L11" s="352">
        <f>CNT_výsledky!L11</f>
        <v>0</v>
      </c>
      <c r="M11" s="353">
        <f>CNT_výsledky!M11</f>
        <v>6</v>
      </c>
      <c r="N11" s="351">
        <f>CNT_výsledky!N11</f>
        <v>0</v>
      </c>
      <c r="O11" s="352">
        <f>CNT_výsledky!O11</f>
        <v>3</v>
      </c>
      <c r="P11" s="352">
        <f>CNT_výsledky!P11</f>
        <v>0</v>
      </c>
      <c r="Q11" s="353">
        <f>CNT_výsledky!Q11</f>
        <v>0</v>
      </c>
    </row>
    <row r="12" spans="1:17" s="200" customFormat="1" x14ac:dyDescent="0.25">
      <c r="A12" s="338" t="str">
        <f>CNT_výsledky!A12</f>
        <v>SP2019/30</v>
      </c>
      <c r="B12" s="375">
        <f>CNT_výsledky!B12</f>
        <v>1</v>
      </c>
      <c r="C12" s="352">
        <f>CNT_výsledky!C12</f>
        <v>0</v>
      </c>
      <c r="D12" s="352">
        <f>CNT_výsledky!D12</f>
        <v>0</v>
      </c>
      <c r="E12" s="352">
        <f>CNT_výsledky!E12</f>
        <v>0</v>
      </c>
      <c r="F12" s="352">
        <f>CNT_výsledky!F12</f>
        <v>0</v>
      </c>
      <c r="G12" s="352">
        <f>CNT_výsledky!G12</f>
        <v>0</v>
      </c>
      <c r="H12" s="352">
        <f>CNT_výsledky!H12</f>
        <v>0</v>
      </c>
      <c r="I12" s="353">
        <f>CNT_výsledky!I12</f>
        <v>0</v>
      </c>
      <c r="J12" s="375">
        <f>CNT_výsledky!J12</f>
        <v>0</v>
      </c>
      <c r="K12" s="352">
        <f>CNT_výsledky!K12</f>
        <v>8</v>
      </c>
      <c r="L12" s="352">
        <f>CNT_výsledky!L12</f>
        <v>0</v>
      </c>
      <c r="M12" s="353">
        <f>CNT_výsledky!M12</f>
        <v>2</v>
      </c>
      <c r="N12" s="351">
        <f>CNT_výsledky!N12</f>
        <v>0</v>
      </c>
      <c r="O12" s="352">
        <f>CNT_výsledky!O12</f>
        <v>1</v>
      </c>
      <c r="P12" s="352">
        <f>CNT_výsledky!P12</f>
        <v>0</v>
      </c>
      <c r="Q12" s="353">
        <f>CNT_výsledky!Q12</f>
        <v>0</v>
      </c>
    </row>
    <row r="13" spans="1:17" s="200" customFormat="1" ht="22.5" x14ac:dyDescent="0.25">
      <c r="A13" s="338" t="str">
        <f>CNT_výsledky!A13</f>
        <v>SP 2019/75</v>
      </c>
      <c r="B13" s="375">
        <f>CNT_výsledky!B13</f>
        <v>1</v>
      </c>
      <c r="C13" s="352">
        <f>CNT_výsledky!C13</f>
        <v>0</v>
      </c>
      <c r="D13" s="352">
        <f>CNT_výsledky!D13</f>
        <v>0</v>
      </c>
      <c r="E13" s="352">
        <f>CNT_výsledky!E13</f>
        <v>0</v>
      </c>
      <c r="F13" s="352">
        <f>CNT_výsledky!F13</f>
        <v>0</v>
      </c>
      <c r="G13" s="352">
        <f>CNT_výsledky!G13</f>
        <v>0</v>
      </c>
      <c r="H13" s="352">
        <f>CNT_výsledky!H13</f>
        <v>1</v>
      </c>
      <c r="I13" s="353">
        <f>CNT_výsledky!I13</f>
        <v>0</v>
      </c>
      <c r="J13" s="375">
        <f>CNT_výsledky!J13</f>
        <v>0</v>
      </c>
      <c r="K13" s="352">
        <f>CNT_výsledky!K13</f>
        <v>4</v>
      </c>
      <c r="L13" s="352">
        <f>CNT_výsledky!L13</f>
        <v>0</v>
      </c>
      <c r="M13" s="353">
        <f>CNT_výsledky!M13</f>
        <v>0</v>
      </c>
      <c r="N13" s="351">
        <f>CNT_výsledky!N13</f>
        <v>1</v>
      </c>
      <c r="O13" s="352">
        <f>CNT_výsledky!O13</f>
        <v>2</v>
      </c>
      <c r="P13" s="352">
        <v>1</v>
      </c>
      <c r="Q13" s="353" t="str">
        <f>CNT_výsledky!Q13</f>
        <v>Bc. Zuzana Vilamová: 3. místo v studentské posterové sekci konference NanoOstrava 2019, květen 2019, Ostrava</v>
      </c>
    </row>
    <row r="14" spans="1:17" s="200" customFormat="1" x14ac:dyDescent="0.25">
      <c r="A14" s="338" t="str">
        <f>CNT_výsledky!A14</f>
        <v>SP2019/39</v>
      </c>
      <c r="B14" s="375">
        <f>CNT_výsledky!B14</f>
        <v>4</v>
      </c>
      <c r="C14" s="352">
        <f>CNT_výsledky!C14</f>
        <v>0</v>
      </c>
      <c r="D14" s="352">
        <f>CNT_výsledky!D14</f>
        <v>0</v>
      </c>
      <c r="E14" s="352">
        <f>CNT_výsledky!E14</f>
        <v>0</v>
      </c>
      <c r="F14" s="352">
        <f>CNT_výsledky!F14</f>
        <v>1</v>
      </c>
      <c r="G14" s="352">
        <f>CNT_výsledky!G14</f>
        <v>0</v>
      </c>
      <c r="H14" s="352">
        <f>CNT_výsledky!H14</f>
        <v>2</v>
      </c>
      <c r="I14" s="353">
        <f>CNT_výsledky!I14</f>
        <v>0</v>
      </c>
      <c r="J14" s="375">
        <f>CNT_výsledky!J14</f>
        <v>0</v>
      </c>
      <c r="K14" s="352">
        <f>CNT_výsledky!K14</f>
        <v>0</v>
      </c>
      <c r="L14" s="352">
        <f>CNT_výsledky!L14</f>
        <v>0</v>
      </c>
      <c r="M14" s="353">
        <f>CNT_výsledky!M14</f>
        <v>0</v>
      </c>
      <c r="N14" s="351">
        <f>CNT_výsledky!N14</f>
        <v>0</v>
      </c>
      <c r="O14" s="352">
        <f>CNT_výsledky!O14</f>
        <v>0</v>
      </c>
      <c r="P14" s="352">
        <f>CNT_výsledky!P14</f>
        <v>0</v>
      </c>
      <c r="Q14" s="353">
        <f>CNT_výsledky!Q14</f>
        <v>0</v>
      </c>
    </row>
    <row r="15" spans="1:17" s="200" customFormat="1" x14ac:dyDescent="0.25">
      <c r="A15" s="338" t="str">
        <f>CNT_výsledky!A15</f>
        <v>SP2019/88</v>
      </c>
      <c r="B15" s="375">
        <f>CNT_výsledky!B15</f>
        <v>0</v>
      </c>
      <c r="C15" s="352">
        <f>CNT_výsledky!C15</f>
        <v>0</v>
      </c>
      <c r="D15" s="352">
        <f>CNT_výsledky!D15</f>
        <v>0</v>
      </c>
      <c r="E15" s="352">
        <f>CNT_výsledky!E15</f>
        <v>0</v>
      </c>
      <c r="F15" s="352">
        <f>CNT_výsledky!F15</f>
        <v>0</v>
      </c>
      <c r="G15" s="352">
        <f>CNT_výsledky!G15</f>
        <v>0</v>
      </c>
      <c r="H15" s="352">
        <f>CNT_výsledky!H15</f>
        <v>0</v>
      </c>
      <c r="I15" s="353">
        <f>CNT_výsledky!I15</f>
        <v>0</v>
      </c>
      <c r="J15" s="375">
        <f>CNT_výsledky!J15</f>
        <v>0</v>
      </c>
      <c r="K15" s="352">
        <f>CNT_výsledky!K15</f>
        <v>1</v>
      </c>
      <c r="L15" s="352">
        <f>CNT_výsledky!L15</f>
        <v>0</v>
      </c>
      <c r="M15" s="353">
        <f>CNT_výsledky!M15</f>
        <v>1</v>
      </c>
      <c r="N15" s="351">
        <f>CNT_výsledky!N15</f>
        <v>0</v>
      </c>
      <c r="O15" s="352">
        <f>CNT_výsledky!O15</f>
        <v>0</v>
      </c>
      <c r="P15" s="352">
        <f>CNT_výsledky!P15</f>
        <v>0</v>
      </c>
      <c r="Q15" s="353">
        <f>CNT_výsledky!Q15</f>
        <v>0</v>
      </c>
    </row>
    <row r="16" spans="1:17" s="200" customFormat="1" x14ac:dyDescent="0.25">
      <c r="A16" s="338" t="str">
        <f>CNT_výsledky!A16</f>
        <v>SP2019/50</v>
      </c>
      <c r="B16" s="375">
        <f>CNT_výsledky!B16</f>
        <v>2</v>
      </c>
      <c r="C16" s="352">
        <f>CNT_výsledky!C16</f>
        <v>0</v>
      </c>
      <c r="D16" s="352">
        <f>CNT_výsledky!D16</f>
        <v>0</v>
      </c>
      <c r="E16" s="352">
        <f>CNT_výsledky!E16</f>
        <v>0</v>
      </c>
      <c r="F16" s="352">
        <f>CNT_výsledky!F16</f>
        <v>0</v>
      </c>
      <c r="G16" s="352">
        <f>CNT_výsledky!G16</f>
        <v>0</v>
      </c>
      <c r="H16" s="352">
        <f>CNT_výsledky!H16</f>
        <v>0</v>
      </c>
      <c r="I16" s="353">
        <f>CNT_výsledky!I16</f>
        <v>0</v>
      </c>
      <c r="J16" s="375">
        <f>CNT_výsledky!J16</f>
        <v>2</v>
      </c>
      <c r="K16" s="352">
        <f>CNT_výsledky!K16</f>
        <v>0</v>
      </c>
      <c r="L16" s="352">
        <f>CNT_výsledky!L16</f>
        <v>0</v>
      </c>
      <c r="M16" s="353">
        <f>CNT_výsledky!M16</f>
        <v>0</v>
      </c>
      <c r="N16" s="351">
        <f>CNT_výsledky!N16</f>
        <v>1</v>
      </c>
      <c r="O16" s="352">
        <f>CNT_výsledky!O16</f>
        <v>0</v>
      </c>
      <c r="P16" s="352">
        <f>CNT_výsledky!P16</f>
        <v>0</v>
      </c>
      <c r="Q16" s="353">
        <f>CNT_výsledky!Q16</f>
        <v>0</v>
      </c>
    </row>
    <row r="17" spans="1:17" s="200" customFormat="1" ht="15.75" thickBot="1" x14ac:dyDescent="0.3">
      <c r="A17" s="377" t="str">
        <f>CNT_výsledky!A17</f>
        <v>SP2019/92</v>
      </c>
      <c r="B17" s="378">
        <f>CNT_výsledky!B17</f>
        <v>2</v>
      </c>
      <c r="C17" s="355">
        <f>CNT_výsledky!C17</f>
        <v>0</v>
      </c>
      <c r="D17" s="355">
        <f>CNT_výsledky!D17</f>
        <v>0</v>
      </c>
      <c r="E17" s="355">
        <f>CNT_výsledky!E17</f>
        <v>0</v>
      </c>
      <c r="F17" s="355">
        <f>CNT_výsledky!F17</f>
        <v>0</v>
      </c>
      <c r="G17" s="355">
        <f>CNT_výsledky!G17</f>
        <v>0</v>
      </c>
      <c r="H17" s="355">
        <f>CNT_výsledky!H17</f>
        <v>1</v>
      </c>
      <c r="I17" s="356">
        <f>CNT_výsledky!I17</f>
        <v>0</v>
      </c>
      <c r="J17" s="378">
        <f>CNT_výsledky!J17</f>
        <v>0</v>
      </c>
      <c r="K17" s="355">
        <f>CNT_výsledky!K17</f>
        <v>0</v>
      </c>
      <c r="L17" s="355">
        <f>CNT_výsledky!L17</f>
        <v>0</v>
      </c>
      <c r="M17" s="356">
        <f>CNT_výsledky!M17</f>
        <v>0</v>
      </c>
      <c r="N17" s="354">
        <f>CNT_výsledky!N17</f>
        <v>2</v>
      </c>
      <c r="O17" s="355">
        <f>CNT_výsledky!O17</f>
        <v>0</v>
      </c>
      <c r="P17" s="355">
        <f>CNT_výsledky!P17</f>
        <v>0</v>
      </c>
      <c r="Q17" s="356">
        <f>CNT_výsledky!Q17</f>
        <v>0</v>
      </c>
    </row>
    <row r="18" spans="1:17" s="200" customFormat="1" ht="15.75" thickBot="1" x14ac:dyDescent="0.3">
      <c r="A18" s="379" t="str">
        <f>IET_výsledky!A7</f>
        <v>SP2019/91</v>
      </c>
      <c r="B18" s="380">
        <f>IET_výsledky!B7</f>
        <v>10</v>
      </c>
      <c r="C18" s="359">
        <f>IET_výsledky!C7</f>
        <v>0</v>
      </c>
      <c r="D18" s="359">
        <f>IET_výsledky!D7</f>
        <v>0</v>
      </c>
      <c r="E18" s="359">
        <f>IET_výsledky!E7</f>
        <v>0</v>
      </c>
      <c r="F18" s="359">
        <f>IET_výsledky!F7</f>
        <v>0</v>
      </c>
      <c r="G18" s="359">
        <f>IET_výsledky!G7</f>
        <v>0</v>
      </c>
      <c r="H18" s="359">
        <f>IET_výsledky!H7</f>
        <v>0</v>
      </c>
      <c r="I18" s="360">
        <f>IET_výsledky!I7</f>
        <v>0</v>
      </c>
      <c r="J18" s="380">
        <f>IET_výsledky!J7</f>
        <v>19</v>
      </c>
      <c r="K18" s="359">
        <f>IET_výsledky!K7</f>
        <v>0</v>
      </c>
      <c r="L18" s="359">
        <f>IET_výsledky!L7</f>
        <v>0</v>
      </c>
      <c r="M18" s="360">
        <f>IET_výsledky!M7</f>
        <v>0</v>
      </c>
      <c r="N18" s="358">
        <f>IET_výsledky!N7</f>
        <v>5</v>
      </c>
      <c r="O18" s="359">
        <f>IET_výsledky!O7</f>
        <v>7</v>
      </c>
      <c r="P18" s="359">
        <f>IET_výsledky!P7</f>
        <v>0</v>
      </c>
      <c r="Q18" s="360">
        <f>IET_výsledky!Q7</f>
        <v>0</v>
      </c>
    </row>
    <row r="19" spans="1:17" s="200" customFormat="1" x14ac:dyDescent="0.25">
      <c r="A19" s="364" t="str">
        <f>CENET_výsledky!A7</f>
        <v>SP2019/35</v>
      </c>
      <c r="B19" s="374">
        <f>CENET_výsledky!B7</f>
        <v>4</v>
      </c>
      <c r="C19" s="349">
        <f>CENET_výsledky!C7</f>
        <v>0</v>
      </c>
      <c r="D19" s="349">
        <f>CENET_výsledky!D7</f>
        <v>0</v>
      </c>
      <c r="E19" s="349">
        <f>CENET_výsledky!E7</f>
        <v>0</v>
      </c>
      <c r="F19" s="349">
        <f>CENET_výsledky!F7</f>
        <v>0</v>
      </c>
      <c r="G19" s="349">
        <f>CENET_výsledky!G7</f>
        <v>0</v>
      </c>
      <c r="H19" s="349">
        <f>CENET_výsledky!H7</f>
        <v>1</v>
      </c>
      <c r="I19" s="350">
        <f>CENET_výsledky!I7</f>
        <v>0</v>
      </c>
      <c r="J19" s="374">
        <f>CENET_výsledky!J7</f>
        <v>0</v>
      </c>
      <c r="K19" s="349">
        <f>CENET_výsledky!K7</f>
        <v>0</v>
      </c>
      <c r="L19" s="349">
        <f>CENET_výsledky!L7</f>
        <v>0</v>
      </c>
      <c r="M19" s="350">
        <f>CENET_výsledky!M7</f>
        <v>0</v>
      </c>
      <c r="N19" s="348">
        <f>CENET_výsledky!N7</f>
        <v>1</v>
      </c>
      <c r="O19" s="349">
        <f>CENET_výsledky!O7</f>
        <v>0</v>
      </c>
      <c r="P19" s="349">
        <f>CENET_výsledky!P7</f>
        <v>0</v>
      </c>
      <c r="Q19" s="350">
        <f>CENET_výsledky!Q7</f>
        <v>0</v>
      </c>
    </row>
    <row r="20" spans="1:17" s="200" customFormat="1" x14ac:dyDescent="0.25">
      <c r="A20" s="293" t="str">
        <f>CENET_výsledky!A8</f>
        <v>SP2019/164</v>
      </c>
      <c r="B20" s="375">
        <f>CENET_výsledky!B8</f>
        <v>0</v>
      </c>
      <c r="C20" s="352">
        <f>CENET_výsledky!C8</f>
        <v>0</v>
      </c>
      <c r="D20" s="352">
        <f>CENET_výsledky!D8</f>
        <v>0</v>
      </c>
      <c r="E20" s="352">
        <f>CENET_výsledky!E8</f>
        <v>0</v>
      </c>
      <c r="F20" s="352">
        <f>CENET_výsledky!F8</f>
        <v>0</v>
      </c>
      <c r="G20" s="352">
        <f>CENET_výsledky!G8</f>
        <v>0</v>
      </c>
      <c r="H20" s="352">
        <f>CENET_výsledky!H8</f>
        <v>0</v>
      </c>
      <c r="I20" s="353">
        <f>CENET_výsledky!I8</f>
        <v>3</v>
      </c>
      <c r="J20" s="375">
        <f>CENET_výsledky!J8</f>
        <v>1</v>
      </c>
      <c r="K20" s="352">
        <f>CENET_výsledky!K8</f>
        <v>0</v>
      </c>
      <c r="L20" s="352">
        <f>CENET_výsledky!L8</f>
        <v>0</v>
      </c>
      <c r="M20" s="353">
        <f>CENET_výsledky!M8</f>
        <v>3</v>
      </c>
      <c r="N20" s="351">
        <f>CENET_výsledky!N8</f>
        <v>0</v>
      </c>
      <c r="O20" s="352">
        <f>CENET_výsledky!O8</f>
        <v>0</v>
      </c>
      <c r="P20" s="352">
        <f>CENET_výsledky!P8</f>
        <v>0</v>
      </c>
      <c r="Q20" s="353">
        <f>CENET_výsledky!Q8</f>
        <v>0</v>
      </c>
    </row>
    <row r="21" spans="1:17" s="200" customFormat="1" x14ac:dyDescent="0.25">
      <c r="A21" s="293" t="str">
        <f>CENET_výsledky!A9</f>
        <v>SP2019/115</v>
      </c>
      <c r="B21" s="375">
        <f>CENET_výsledky!B9</f>
        <v>1</v>
      </c>
      <c r="C21" s="352">
        <f>CENET_výsledky!C9</f>
        <v>0</v>
      </c>
      <c r="D21" s="352">
        <f>CENET_výsledky!D9</f>
        <v>0</v>
      </c>
      <c r="E21" s="352">
        <f>CENET_výsledky!E9</f>
        <v>0</v>
      </c>
      <c r="F21" s="352">
        <f>CENET_výsledky!F9</f>
        <v>0</v>
      </c>
      <c r="G21" s="352">
        <f>CENET_výsledky!G9</f>
        <v>0</v>
      </c>
      <c r="H21" s="352">
        <f>CENET_výsledky!H9</f>
        <v>1</v>
      </c>
      <c r="I21" s="353">
        <f>CENET_výsledky!I9</f>
        <v>1</v>
      </c>
      <c r="J21" s="375">
        <f>CENET_výsledky!J9</f>
        <v>0</v>
      </c>
      <c r="K21" s="352">
        <f>CENET_výsledky!K9</f>
        <v>1</v>
      </c>
      <c r="L21" s="352">
        <f>CENET_výsledky!L9</f>
        <v>0</v>
      </c>
      <c r="M21" s="353">
        <f>CENET_výsledky!M9</f>
        <v>0</v>
      </c>
      <c r="N21" s="351">
        <f>CENET_výsledky!N9</f>
        <v>2</v>
      </c>
      <c r="O21" s="352">
        <f>CENET_výsledky!O9</f>
        <v>0</v>
      </c>
      <c r="P21" s="352">
        <f>CENET_výsledky!P9</f>
        <v>0</v>
      </c>
      <c r="Q21" s="353">
        <f>CENET_výsledky!Q9</f>
        <v>0</v>
      </c>
    </row>
    <row r="22" spans="1:17" s="200" customFormat="1" x14ac:dyDescent="0.25">
      <c r="A22" s="293" t="str">
        <f>CENET_výsledky!A10</f>
        <v>SP2019/160</v>
      </c>
      <c r="B22" s="375">
        <f>CENET_výsledky!B10</f>
        <v>1</v>
      </c>
      <c r="C22" s="352">
        <f>CENET_výsledky!C10</f>
        <v>0</v>
      </c>
      <c r="D22" s="352">
        <f>CENET_výsledky!D10</f>
        <v>0</v>
      </c>
      <c r="E22" s="352">
        <f>CENET_výsledky!E10</f>
        <v>0</v>
      </c>
      <c r="F22" s="352">
        <f>CENET_výsledky!F10</f>
        <v>0</v>
      </c>
      <c r="G22" s="352">
        <f>CENET_výsledky!G10</f>
        <v>2</v>
      </c>
      <c r="H22" s="352">
        <f>CENET_výsledky!H10</f>
        <v>1</v>
      </c>
      <c r="I22" s="353">
        <f>CENET_výsledky!I10</f>
        <v>0</v>
      </c>
      <c r="J22" s="375">
        <f>CENET_výsledky!J10</f>
        <v>0</v>
      </c>
      <c r="K22" s="352">
        <f>CENET_výsledky!K10</f>
        <v>0</v>
      </c>
      <c r="L22" s="352">
        <f>CENET_výsledky!L10</f>
        <v>5</v>
      </c>
      <c r="M22" s="353">
        <f>CENET_výsledky!M10</f>
        <v>0</v>
      </c>
      <c r="N22" s="351">
        <f>CENET_výsledky!N10</f>
        <v>0</v>
      </c>
      <c r="O22" s="352">
        <f>CENET_výsledky!O10</f>
        <v>0</v>
      </c>
      <c r="P22" s="352">
        <f>CENET_výsledky!P10</f>
        <v>0</v>
      </c>
      <c r="Q22" s="353">
        <f>CENET_výsledky!Q10</f>
        <v>0</v>
      </c>
    </row>
    <row r="23" spans="1:17" s="200" customFormat="1" ht="15.75" thickBot="1" x14ac:dyDescent="0.3">
      <c r="A23" s="382" t="str">
        <f>CENET_výsledky!A11</f>
        <v>SP2019/159</v>
      </c>
      <c r="B23" s="378">
        <f>CENET_výsledky!B11</f>
        <v>2</v>
      </c>
      <c r="C23" s="355">
        <f>CENET_výsledky!C11</f>
        <v>0</v>
      </c>
      <c r="D23" s="355">
        <f>CENET_výsledky!D11</f>
        <v>0</v>
      </c>
      <c r="E23" s="355">
        <f>CENET_výsledky!E11</f>
        <v>0</v>
      </c>
      <c r="F23" s="355">
        <f>CENET_výsledky!F11</f>
        <v>0</v>
      </c>
      <c r="G23" s="355">
        <f>CENET_výsledky!G11</f>
        <v>0</v>
      </c>
      <c r="H23" s="355">
        <f>CENET_výsledky!H11</f>
        <v>7</v>
      </c>
      <c r="I23" s="356">
        <f>CENET_výsledky!I11</f>
        <v>2</v>
      </c>
      <c r="J23" s="378">
        <f>CENET_výsledky!J11</f>
        <v>0</v>
      </c>
      <c r="K23" s="355">
        <f>CENET_výsledky!K11</f>
        <v>0</v>
      </c>
      <c r="L23" s="355">
        <f>CENET_výsledky!L11</f>
        <v>0</v>
      </c>
      <c r="M23" s="356">
        <f>CENET_výsledky!M11</f>
        <v>0</v>
      </c>
      <c r="N23" s="354">
        <f>CENET_výsledky!N11</f>
        <v>0</v>
      </c>
      <c r="O23" s="355">
        <f>CENET_výsledky!O11</f>
        <v>0</v>
      </c>
      <c r="P23" s="355">
        <f>CENET_výsledky!P11</f>
        <v>0</v>
      </c>
      <c r="Q23" s="356">
        <f>CENET_výsledky!Q11</f>
        <v>0</v>
      </c>
    </row>
    <row r="24" spans="1:17" s="200" customFormat="1" x14ac:dyDescent="0.25">
      <c r="A24" s="364" t="str">
        <f>CPIT_výsledky!A7</f>
        <v>SP2019/56</v>
      </c>
      <c r="B24" s="374">
        <f>CPIT_výsledky!B7</f>
        <v>0</v>
      </c>
      <c r="C24" s="349">
        <f>CPIT_výsledky!C7</f>
        <v>0</v>
      </c>
      <c r="D24" s="349">
        <f>CPIT_výsledky!D7</f>
        <v>0</v>
      </c>
      <c r="E24" s="349">
        <f>CPIT_výsledky!E7</f>
        <v>0</v>
      </c>
      <c r="F24" s="349">
        <f>CPIT_výsledky!F7</f>
        <v>0</v>
      </c>
      <c r="G24" s="349">
        <f>CPIT_výsledky!G7</f>
        <v>0</v>
      </c>
      <c r="H24" s="349">
        <f>CPIT_výsledky!H7</f>
        <v>0</v>
      </c>
      <c r="I24" s="350">
        <f>CPIT_výsledky!I7</f>
        <v>0</v>
      </c>
      <c r="J24" s="374">
        <f>CPIT_výsledky!J7</f>
        <v>4</v>
      </c>
      <c r="K24" s="349">
        <f>CPIT_výsledky!K7</f>
        <v>0</v>
      </c>
      <c r="L24" s="349">
        <f>CPIT_výsledky!L7</f>
        <v>0</v>
      </c>
      <c r="M24" s="350">
        <f>CPIT_výsledky!M7</f>
        <v>0</v>
      </c>
      <c r="N24" s="348">
        <f>CPIT_výsledky!N7</f>
        <v>1</v>
      </c>
      <c r="O24" s="349">
        <f>CPIT_výsledky!O7</f>
        <v>0</v>
      </c>
      <c r="P24" s="349">
        <f>CPIT_výsledky!P7</f>
        <v>0</v>
      </c>
      <c r="Q24" s="350">
        <f>CPIT_výsledky!Q7</f>
        <v>0</v>
      </c>
    </row>
    <row r="25" spans="1:17" s="200" customFormat="1" ht="15.75" thickBot="1" x14ac:dyDescent="0.3">
      <c r="A25" s="382" t="str">
        <f>CPIT_výsledky!A8</f>
        <v>SP2019/57</v>
      </c>
      <c r="B25" s="378">
        <f>CPIT_výsledky!B8</f>
        <v>0</v>
      </c>
      <c r="C25" s="355">
        <f>CPIT_výsledky!C8</f>
        <v>0</v>
      </c>
      <c r="D25" s="355">
        <f>CPIT_výsledky!D8</f>
        <v>0</v>
      </c>
      <c r="E25" s="355">
        <f>CPIT_výsledky!E8</f>
        <v>0</v>
      </c>
      <c r="F25" s="355">
        <f>CPIT_výsledky!F8</f>
        <v>0</v>
      </c>
      <c r="G25" s="355">
        <f>CPIT_výsledky!G8</f>
        <v>0</v>
      </c>
      <c r="H25" s="355">
        <f>CPIT_výsledky!H8</f>
        <v>0</v>
      </c>
      <c r="I25" s="356">
        <f>CPIT_výsledky!I8</f>
        <v>3</v>
      </c>
      <c r="J25" s="378">
        <f>CPIT_výsledky!J8</f>
        <v>0</v>
      </c>
      <c r="K25" s="355">
        <f>CPIT_výsledky!K8</f>
        <v>0</v>
      </c>
      <c r="L25" s="355">
        <f>CPIT_výsledky!L8</f>
        <v>0</v>
      </c>
      <c r="M25" s="356">
        <f>CPIT_výsledky!M8</f>
        <v>0</v>
      </c>
      <c r="N25" s="354">
        <f>CPIT_výsledky!N8</f>
        <v>0</v>
      </c>
      <c r="O25" s="355">
        <f>CPIT_výsledky!O8</f>
        <v>0</v>
      </c>
      <c r="P25" s="355">
        <f>CPIT_výsledky!P8</f>
        <v>0</v>
      </c>
      <c r="Q25" s="356">
        <f>CPIT_výsledky!Q8</f>
        <v>0</v>
      </c>
    </row>
    <row r="26" spans="1:17" x14ac:dyDescent="0.25">
      <c r="A26" s="364" t="str">
        <f>VEC_výsledky!A7</f>
        <v>SP2019/83</v>
      </c>
      <c r="B26" s="374">
        <f>VEC_výsledky!B7</f>
        <v>0</v>
      </c>
      <c r="C26" s="349">
        <f>VEC_výsledky!C7</f>
        <v>2</v>
      </c>
      <c r="D26" s="349">
        <f>VEC_výsledky!D7</f>
        <v>0</v>
      </c>
      <c r="E26" s="349">
        <f>VEC_výsledky!E7</f>
        <v>0</v>
      </c>
      <c r="F26" s="349">
        <f>VEC_výsledky!F7</f>
        <v>0</v>
      </c>
      <c r="G26" s="349">
        <f>VEC_výsledky!G7</f>
        <v>0</v>
      </c>
      <c r="H26" s="349">
        <f>VEC_výsledky!H7</f>
        <v>1</v>
      </c>
      <c r="I26" s="350">
        <f>VEC_výsledky!I7</f>
        <v>0</v>
      </c>
      <c r="J26" s="374">
        <f>VEC_výsledky!J7</f>
        <v>0</v>
      </c>
      <c r="K26" s="349">
        <f>VEC_výsledky!K7</f>
        <v>0</v>
      </c>
      <c r="L26" s="349">
        <f>VEC_výsledky!L7</f>
        <v>0</v>
      </c>
      <c r="M26" s="350">
        <f>VEC_výsledky!M7</f>
        <v>0</v>
      </c>
      <c r="N26" s="348">
        <f>VEC_výsledky!N7</f>
        <v>0</v>
      </c>
      <c r="O26" s="349">
        <f>VEC_výsledky!O7</f>
        <v>0</v>
      </c>
      <c r="P26" s="349">
        <f>VEC_výsledky!P7</f>
        <v>0</v>
      </c>
      <c r="Q26" s="350">
        <f>VEC_výsledky!Q7</f>
        <v>0</v>
      </c>
    </row>
    <row r="27" spans="1:17" x14ac:dyDescent="0.25">
      <c r="A27" s="293" t="str">
        <f>VEC_výsledky!A8</f>
        <v>SP2019/89</v>
      </c>
      <c r="B27" s="375">
        <f>VEC_výsledky!B8</f>
        <v>1</v>
      </c>
      <c r="C27" s="352">
        <f>VEC_výsledky!C8</f>
        <v>0</v>
      </c>
      <c r="D27" s="352">
        <f>VEC_výsledky!D8</f>
        <v>0</v>
      </c>
      <c r="E27" s="352">
        <f>VEC_výsledky!E8</f>
        <v>11</v>
      </c>
      <c r="F27" s="352">
        <f>VEC_výsledky!F8</f>
        <v>0</v>
      </c>
      <c r="G27" s="352">
        <f>VEC_výsledky!G8</f>
        <v>0</v>
      </c>
      <c r="H27" s="352">
        <f>VEC_výsledky!H8</f>
        <v>1</v>
      </c>
      <c r="I27" s="353">
        <f>VEC_výsledky!I8</f>
        <v>0</v>
      </c>
      <c r="J27" s="375">
        <f>VEC_výsledky!J8</f>
        <v>0</v>
      </c>
      <c r="K27" s="352">
        <f>VEC_výsledky!K8</f>
        <v>0</v>
      </c>
      <c r="L27" s="352">
        <f>VEC_výsledky!L8</f>
        <v>0</v>
      </c>
      <c r="M27" s="353">
        <f>VEC_výsledky!M8</f>
        <v>0</v>
      </c>
      <c r="N27" s="351">
        <f>VEC_výsledky!N8</f>
        <v>0</v>
      </c>
      <c r="O27" s="352">
        <f>VEC_výsledky!O8</f>
        <v>0</v>
      </c>
      <c r="P27" s="352">
        <f>VEC_výsledky!P8</f>
        <v>0</v>
      </c>
      <c r="Q27" s="353">
        <f>VEC_výsledky!Q8</f>
        <v>0</v>
      </c>
    </row>
    <row r="28" spans="1:17" ht="15.75" thickBot="1" x14ac:dyDescent="0.3">
      <c r="A28" s="382" t="str">
        <f>VEC_výsledky!A9</f>
        <v>SP2019/116</v>
      </c>
      <c r="B28" s="378">
        <f>VEC_výsledky!B9</f>
        <v>0</v>
      </c>
      <c r="C28" s="355">
        <f>VEC_výsledky!C9</f>
        <v>0</v>
      </c>
      <c r="D28" s="355">
        <f>VEC_výsledky!D9</f>
        <v>0</v>
      </c>
      <c r="E28" s="355">
        <f>VEC_výsledky!E9</f>
        <v>0</v>
      </c>
      <c r="F28" s="355">
        <f>VEC_výsledky!F9</f>
        <v>0</v>
      </c>
      <c r="G28" s="355">
        <f>VEC_výsledky!G9</f>
        <v>0</v>
      </c>
      <c r="H28" s="355">
        <f>VEC_výsledky!H9</f>
        <v>0</v>
      </c>
      <c r="I28" s="356">
        <f>VEC_výsledky!I9</f>
        <v>0</v>
      </c>
      <c r="J28" s="378">
        <f>VEC_výsledky!J9</f>
        <v>0</v>
      </c>
      <c r="K28" s="355">
        <f>VEC_výsledky!K9</f>
        <v>0</v>
      </c>
      <c r="L28" s="355">
        <f>VEC_výsledky!L9</f>
        <v>0</v>
      </c>
      <c r="M28" s="356">
        <f>VEC_výsledky!M9</f>
        <v>0</v>
      </c>
      <c r="N28" s="354">
        <f>VEC_výsledky!N9</f>
        <v>0</v>
      </c>
      <c r="O28" s="355">
        <f>VEC_výsledky!O9</f>
        <v>0</v>
      </c>
      <c r="P28" s="355">
        <f>VEC_výsledky!P9</f>
        <v>0</v>
      </c>
      <c r="Q28" s="356">
        <f>VEC_výsledky!Q9</f>
        <v>0</v>
      </c>
    </row>
    <row r="29" spans="1:17" s="200" customFormat="1" x14ac:dyDescent="0.25">
      <c r="A29" s="339" t="str">
        <f>IT4I_výsledky!A8</f>
        <v>SP2019/110</v>
      </c>
      <c r="B29" s="374">
        <f>IT4I_výsledky!B8</f>
        <v>7</v>
      </c>
      <c r="C29" s="349">
        <f>IT4I_výsledky!C8</f>
        <v>0</v>
      </c>
      <c r="D29" s="349">
        <f>IT4I_výsledky!D8</f>
        <v>0</v>
      </c>
      <c r="E29" s="349">
        <f>IT4I_výsledky!E8</f>
        <v>0</v>
      </c>
      <c r="F29" s="349">
        <f>IT4I_výsledky!F8</f>
        <v>0</v>
      </c>
      <c r="G29" s="349">
        <f>IT4I_výsledky!G8</f>
        <v>0</v>
      </c>
      <c r="H29" s="349">
        <f>IT4I_výsledky!H8</f>
        <v>0</v>
      </c>
      <c r="I29" s="350">
        <f>IT4I_výsledky!I8</f>
        <v>0</v>
      </c>
      <c r="J29" s="348">
        <f>IT4I_výsledky!J8</f>
        <v>0</v>
      </c>
      <c r="K29" s="349">
        <f>IT4I_výsledky!K8</f>
        <v>4</v>
      </c>
      <c r="L29" s="349">
        <f>IT4I_výsledky!L8</f>
        <v>0</v>
      </c>
      <c r="M29" s="444">
        <f>IT4I_výsledky!M8</f>
        <v>0</v>
      </c>
      <c r="N29" s="374">
        <f>IT4I_výsledky!N8</f>
        <v>1</v>
      </c>
      <c r="O29" s="349">
        <f>IT4I_výsledky!O8</f>
        <v>0</v>
      </c>
      <c r="P29" s="349">
        <f>IT4I_výsledky!P8</f>
        <v>0</v>
      </c>
      <c r="Q29" s="350">
        <f>IT4I_výsledky!Q8</f>
        <v>0</v>
      </c>
    </row>
    <row r="30" spans="1:17" s="200" customFormat="1" x14ac:dyDescent="0.25">
      <c r="A30" s="338" t="str">
        <f>IT4I_výsledky!A9</f>
        <v>SP2019/125</v>
      </c>
      <c r="B30" s="375">
        <f>IT4I_výsledky!B9</f>
        <v>1</v>
      </c>
      <c r="C30" s="352">
        <f>IT4I_výsledky!C9</f>
        <v>0</v>
      </c>
      <c r="D30" s="352">
        <f>IT4I_výsledky!D9</f>
        <v>0</v>
      </c>
      <c r="E30" s="352">
        <f>IT4I_výsledky!E9</f>
        <v>0</v>
      </c>
      <c r="F30" s="352">
        <f>IT4I_výsledky!F9</f>
        <v>0</v>
      </c>
      <c r="G30" s="352">
        <f>IT4I_výsledky!G9</f>
        <v>0</v>
      </c>
      <c r="H30" s="352">
        <f>IT4I_výsledky!H9</f>
        <v>0</v>
      </c>
      <c r="I30" s="353">
        <f>IT4I_výsledky!I9</f>
        <v>0</v>
      </c>
      <c r="J30" s="351">
        <f>IT4I_výsledky!J9</f>
        <v>0</v>
      </c>
      <c r="K30" s="352">
        <f>IT4I_výsledky!K9</f>
        <v>0</v>
      </c>
      <c r="L30" s="352">
        <f>IT4I_výsledky!L9</f>
        <v>0</v>
      </c>
      <c r="M30" s="445">
        <f>IT4I_výsledky!M9</f>
        <v>0</v>
      </c>
      <c r="N30" s="375">
        <f>IT4I_výsledky!N9</f>
        <v>0</v>
      </c>
      <c r="O30" s="352">
        <f>IT4I_výsledky!O9</f>
        <v>0</v>
      </c>
      <c r="P30" s="352">
        <f>IT4I_výsledky!P9</f>
        <v>0</v>
      </c>
      <c r="Q30" s="353">
        <f>IT4I_výsledky!Q9</f>
        <v>0</v>
      </c>
    </row>
    <row r="31" spans="1:17" s="200" customFormat="1" x14ac:dyDescent="0.25">
      <c r="A31" s="338" t="str">
        <f>IT4I_výsledky!A10</f>
        <v>SP2019/108</v>
      </c>
      <c r="B31" s="375">
        <f>IT4I_výsledky!B10</f>
        <v>0</v>
      </c>
      <c r="C31" s="352">
        <f>IT4I_výsledky!C10</f>
        <v>0</v>
      </c>
      <c r="D31" s="352">
        <f>IT4I_výsledky!D10</f>
        <v>0</v>
      </c>
      <c r="E31" s="352">
        <f>IT4I_výsledky!E10</f>
        <v>0</v>
      </c>
      <c r="F31" s="352">
        <f>IT4I_výsledky!F10</f>
        <v>0</v>
      </c>
      <c r="G31" s="352">
        <f>IT4I_výsledky!G10</f>
        <v>0</v>
      </c>
      <c r="H31" s="352">
        <f>IT4I_výsledky!H10</f>
        <v>4</v>
      </c>
      <c r="I31" s="353">
        <f>IT4I_výsledky!I10</f>
        <v>2</v>
      </c>
      <c r="J31" s="351">
        <f>IT4I_výsledky!J10</f>
        <v>0</v>
      </c>
      <c r="K31" s="352">
        <f>IT4I_výsledky!K10</f>
        <v>2</v>
      </c>
      <c r="L31" s="352">
        <f>IT4I_výsledky!L10</f>
        <v>0</v>
      </c>
      <c r="M31" s="445">
        <f>IT4I_výsledky!M10</f>
        <v>0</v>
      </c>
      <c r="N31" s="375">
        <f>IT4I_výsledky!N10</f>
        <v>0</v>
      </c>
      <c r="O31" s="352">
        <f>IT4I_výsledky!O10</f>
        <v>0</v>
      </c>
      <c r="P31" s="352">
        <f>IT4I_výsledky!P10</f>
        <v>1</v>
      </c>
      <c r="Q31" s="353" t="str">
        <f>IT4I_výsledky!Q10</f>
        <v>Best poster award, Martin Golasowski, EuroHPC Summit week 2019, 13-17.5.2019 Poznaň</v>
      </c>
    </row>
    <row r="32" spans="1:17" s="200" customFormat="1" x14ac:dyDescent="0.25">
      <c r="A32" s="338" t="str">
        <f>IT4I_výsledky!A11</f>
        <v>SP2019/162</v>
      </c>
      <c r="B32" s="375">
        <f>IT4I_výsledky!B11</f>
        <v>3</v>
      </c>
      <c r="C32" s="352">
        <f>IT4I_výsledky!C11</f>
        <v>0</v>
      </c>
      <c r="D32" s="352">
        <f>IT4I_výsledky!D11</f>
        <v>0</v>
      </c>
      <c r="E32" s="352">
        <f>IT4I_výsledky!E11</f>
        <v>0</v>
      </c>
      <c r="F32" s="352">
        <f>IT4I_výsledky!F11</f>
        <v>0</v>
      </c>
      <c r="G32" s="352">
        <f>IT4I_výsledky!G11</f>
        <v>0</v>
      </c>
      <c r="H32" s="352">
        <f>IT4I_výsledky!H11</f>
        <v>0</v>
      </c>
      <c r="I32" s="353">
        <f>IT4I_výsledky!I11</f>
        <v>0</v>
      </c>
      <c r="J32" s="351">
        <f>IT4I_výsledky!J11</f>
        <v>0</v>
      </c>
      <c r="K32" s="352">
        <f>IT4I_výsledky!K11</f>
        <v>0</v>
      </c>
      <c r="L32" s="352">
        <f>IT4I_výsledky!L11</f>
        <v>0</v>
      </c>
      <c r="M32" s="445">
        <f>IT4I_výsledky!M11</f>
        <v>0</v>
      </c>
      <c r="N32" s="375">
        <f>IT4I_výsledky!N11</f>
        <v>0</v>
      </c>
      <c r="O32" s="352">
        <f>IT4I_výsledky!O11</f>
        <v>0</v>
      </c>
      <c r="P32" s="352">
        <f>IT4I_výsledky!P11</f>
        <v>0</v>
      </c>
      <c r="Q32" s="353">
        <f>IT4I_výsledky!Q11</f>
        <v>0</v>
      </c>
    </row>
    <row r="33" spans="1:17" s="200" customFormat="1" x14ac:dyDescent="0.25">
      <c r="A33" s="338" t="str">
        <f>IT4I_výsledky!A12</f>
        <v xml:space="preserve">SP2019/59 </v>
      </c>
      <c r="B33" s="375">
        <f>IT4I_výsledky!B12</f>
        <v>0</v>
      </c>
      <c r="C33" s="352">
        <f>IT4I_výsledky!C12</f>
        <v>0</v>
      </c>
      <c r="D33" s="352">
        <f>IT4I_výsledky!D12</f>
        <v>0</v>
      </c>
      <c r="E33" s="352">
        <f>IT4I_výsledky!E12</f>
        <v>0</v>
      </c>
      <c r="F33" s="352">
        <f>IT4I_výsledky!F12</f>
        <v>0</v>
      </c>
      <c r="G33" s="352">
        <f>IT4I_výsledky!G12</f>
        <v>0</v>
      </c>
      <c r="H33" s="352">
        <f>IT4I_výsledky!H12</f>
        <v>0</v>
      </c>
      <c r="I33" s="353">
        <f>IT4I_výsledky!I12</f>
        <v>6</v>
      </c>
      <c r="J33" s="351">
        <f>IT4I_výsledky!J12</f>
        <v>0</v>
      </c>
      <c r="K33" s="352">
        <f>IT4I_výsledky!K12</f>
        <v>0</v>
      </c>
      <c r="L33" s="352">
        <f>IT4I_výsledky!L12</f>
        <v>0</v>
      </c>
      <c r="M33" s="445">
        <f>IT4I_výsledky!M12</f>
        <v>0</v>
      </c>
      <c r="N33" s="375">
        <f>IT4I_výsledky!N12</f>
        <v>2</v>
      </c>
      <c r="O33" s="352">
        <f>IT4I_výsledky!O12</f>
        <v>0</v>
      </c>
      <c r="P33" s="352">
        <f>IT4I_výsledky!P12</f>
        <v>0</v>
      </c>
      <c r="Q33" s="353">
        <f>IT4I_výsledky!Q12</f>
        <v>0</v>
      </c>
    </row>
    <row r="34" spans="1:17" ht="27.75" customHeight="1" thickBot="1" x14ac:dyDescent="0.3">
      <c r="A34" s="428" t="str">
        <f>IT4I_výsledky!A13</f>
        <v>SP2019/97</v>
      </c>
      <c r="B34" s="376">
        <f>IT4I_výsledky!B13</f>
        <v>0</v>
      </c>
      <c r="C34" s="362">
        <f>IT4I_výsledky!C13</f>
        <v>1</v>
      </c>
      <c r="D34" s="362">
        <f>IT4I_výsledky!D13</f>
        <v>0</v>
      </c>
      <c r="E34" s="362">
        <f>IT4I_výsledky!E13</f>
        <v>0</v>
      </c>
      <c r="F34" s="362">
        <f>IT4I_výsledky!F13</f>
        <v>0</v>
      </c>
      <c r="G34" s="362">
        <f>IT4I_výsledky!G13</f>
        <v>0</v>
      </c>
      <c r="H34" s="362">
        <f>IT4I_výsledky!H13</f>
        <v>0</v>
      </c>
      <c r="I34" s="363">
        <f>IT4I_výsledky!I13</f>
        <v>0</v>
      </c>
      <c r="J34" s="361">
        <f>IT4I_výsledky!J13</f>
        <v>3</v>
      </c>
      <c r="K34" s="362">
        <f>IT4I_výsledky!K13</f>
        <v>0</v>
      </c>
      <c r="L34" s="362">
        <f>IT4I_výsledky!L13</f>
        <v>0</v>
      </c>
      <c r="M34" s="446">
        <f>IT4I_výsledky!M13</f>
        <v>0</v>
      </c>
      <c r="N34" s="376">
        <f>IT4I_výsledky!N13</f>
        <v>0</v>
      </c>
      <c r="O34" s="362">
        <f>IT4I_výsledky!O13</f>
        <v>1</v>
      </c>
      <c r="P34" s="362">
        <f>IT4I_výsledky!P13</f>
        <v>2</v>
      </c>
      <c r="Q34" s="363" t="str">
        <f>IT4I_výsledky!Q13</f>
        <v>(1) Příspěvek Ing. Filipa Zaorala na konferenci Applied Mechanics 2019 v Ostravici získal ocenění za nejlepší prezentaci a (2) diplomová práce Ing. Petra Zondlaka získala v soutěži Cena prof. Jaroslava Buchara 3. místo</v>
      </c>
    </row>
    <row r="35" spans="1:17" ht="15.75" thickBot="1" x14ac:dyDescent="0.3">
      <c r="A35" s="139" t="s">
        <v>11</v>
      </c>
      <c r="B35" s="140">
        <f t="shared" ref="B35:P35" si="0">SUM(B7:B34)</f>
        <v>47</v>
      </c>
      <c r="C35" s="140">
        <f t="shared" si="0"/>
        <v>5</v>
      </c>
      <c r="D35" s="140">
        <f t="shared" si="0"/>
        <v>0</v>
      </c>
      <c r="E35" s="140">
        <f t="shared" si="0"/>
        <v>11</v>
      </c>
      <c r="F35" s="140">
        <f t="shared" si="0"/>
        <v>1</v>
      </c>
      <c r="G35" s="140">
        <f t="shared" si="0"/>
        <v>2</v>
      </c>
      <c r="H35" s="140">
        <f t="shared" si="0"/>
        <v>22</v>
      </c>
      <c r="I35" s="148">
        <f t="shared" si="0"/>
        <v>17</v>
      </c>
      <c r="J35" s="181">
        <f t="shared" si="0"/>
        <v>37</v>
      </c>
      <c r="K35" s="140">
        <f t="shared" si="0"/>
        <v>22</v>
      </c>
      <c r="L35" s="140">
        <f t="shared" si="0"/>
        <v>5</v>
      </c>
      <c r="M35" s="140">
        <f t="shared" si="0"/>
        <v>12</v>
      </c>
      <c r="N35" s="442">
        <f t="shared" si="0"/>
        <v>18</v>
      </c>
      <c r="O35" s="442">
        <f t="shared" si="0"/>
        <v>19</v>
      </c>
      <c r="P35" s="443">
        <f t="shared" si="0"/>
        <v>4</v>
      </c>
      <c r="Q35" s="124"/>
    </row>
    <row r="37" spans="1:17" s="129" customFormat="1" ht="36.75" customHeight="1" x14ac:dyDescent="0.25"/>
    <row r="38" spans="1:17" ht="15.75" x14ac:dyDescent="0.25">
      <c r="A38" s="142" t="s">
        <v>35</v>
      </c>
    </row>
    <row r="39" spans="1:17" ht="15.75" thickBot="1" x14ac:dyDescent="0.3">
      <c r="A39" s="123" t="s">
        <v>49</v>
      </c>
    </row>
    <row r="40" spans="1:17" ht="15.75" thickBot="1" x14ac:dyDescent="0.3">
      <c r="A40" s="466" t="s">
        <v>0</v>
      </c>
      <c r="B40" s="469" t="s">
        <v>9</v>
      </c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470"/>
      <c r="O40" s="470"/>
      <c r="P40" s="471"/>
    </row>
    <row r="41" spans="1:17" ht="15.75" thickBot="1" x14ac:dyDescent="0.3">
      <c r="A41" s="467"/>
      <c r="B41" s="469" t="s">
        <v>8</v>
      </c>
      <c r="C41" s="470"/>
      <c r="D41" s="470"/>
      <c r="E41" s="470"/>
      <c r="F41" s="470"/>
      <c r="G41" s="470"/>
      <c r="H41" s="470"/>
      <c r="I41" s="471"/>
      <c r="J41" s="472" t="s">
        <v>30</v>
      </c>
      <c r="K41" s="472"/>
      <c r="L41" s="472"/>
      <c r="M41" s="473"/>
      <c r="N41" s="469" t="s">
        <v>7</v>
      </c>
      <c r="O41" s="471"/>
      <c r="P41" s="223"/>
    </row>
    <row r="42" spans="1:17" ht="48.75" thickBot="1" x14ac:dyDescent="0.3">
      <c r="A42" s="468"/>
      <c r="B42" s="383" t="s">
        <v>14</v>
      </c>
      <c r="C42" s="384" t="s">
        <v>15</v>
      </c>
      <c r="D42" s="384" t="s">
        <v>39</v>
      </c>
      <c r="E42" s="384" t="s">
        <v>51</v>
      </c>
      <c r="F42" s="385" t="s">
        <v>32</v>
      </c>
      <c r="G42" s="385" t="s">
        <v>16</v>
      </c>
      <c r="H42" s="385" t="s">
        <v>33</v>
      </c>
      <c r="I42" s="386" t="s">
        <v>28</v>
      </c>
      <c r="J42" s="388" t="s">
        <v>19</v>
      </c>
      <c r="K42" s="385" t="s">
        <v>34</v>
      </c>
      <c r="L42" s="385" t="s">
        <v>20</v>
      </c>
      <c r="M42" s="387" t="s">
        <v>21</v>
      </c>
      <c r="N42" s="388" t="s">
        <v>17</v>
      </c>
      <c r="O42" s="385" t="s">
        <v>18</v>
      </c>
      <c r="P42" s="386" t="s">
        <v>29</v>
      </c>
    </row>
    <row r="43" spans="1:17" x14ac:dyDescent="0.25">
      <c r="A43" s="364" t="str">
        <f>CNT_výsledky!A26</f>
        <v>SP2019/9</v>
      </c>
      <c r="B43" s="374">
        <f>CNT_výsledky!B26</f>
        <v>2</v>
      </c>
      <c r="C43" s="349">
        <f>CNT_výsledky!C26</f>
        <v>0</v>
      </c>
      <c r="D43" s="349">
        <f>CNT_výsledky!D26</f>
        <v>0</v>
      </c>
      <c r="E43" s="349">
        <f>CNT_výsledky!E26</f>
        <v>0</v>
      </c>
      <c r="F43" s="349">
        <f>CNT_výsledky!F26</f>
        <v>0</v>
      </c>
      <c r="G43" s="349">
        <f>CNT_výsledky!G26</f>
        <v>0</v>
      </c>
      <c r="H43" s="349">
        <f>CNT_výsledky!H26</f>
        <v>1</v>
      </c>
      <c r="I43" s="350">
        <f>CNT_výsledky!I26</f>
        <v>0</v>
      </c>
      <c r="J43" s="374">
        <f>CNT_výsledky!J26</f>
        <v>0</v>
      </c>
      <c r="K43" s="349">
        <f>CNT_výsledky!K26</f>
        <v>1</v>
      </c>
      <c r="L43" s="349">
        <f>CNT_výsledky!L26</f>
        <v>0</v>
      </c>
      <c r="M43" s="350">
        <f>CNT_výsledky!M26</f>
        <v>0</v>
      </c>
      <c r="N43" s="374">
        <f>CNT_výsledky!N26</f>
        <v>0</v>
      </c>
      <c r="O43" s="349">
        <f>CNT_výsledky!O26</f>
        <v>0</v>
      </c>
      <c r="P43" s="350">
        <f>CNT_výsledky!P26</f>
        <v>0</v>
      </c>
    </row>
    <row r="44" spans="1:17" s="200" customFormat="1" x14ac:dyDescent="0.25">
      <c r="A44" s="293" t="str">
        <f>CNT_výsledky!A27</f>
        <v>SP2019/70</v>
      </c>
      <c r="B44" s="375">
        <f>CNT_výsledky!B27</f>
        <v>2</v>
      </c>
      <c r="C44" s="352">
        <f>CNT_výsledky!C27</f>
        <v>0</v>
      </c>
      <c r="D44" s="352">
        <f>CNT_výsledky!D27</f>
        <v>0</v>
      </c>
      <c r="E44" s="352">
        <f>CNT_výsledky!E27</f>
        <v>0</v>
      </c>
      <c r="F44" s="352">
        <f>CNT_výsledky!F27</f>
        <v>0</v>
      </c>
      <c r="G44" s="352">
        <f>CNT_výsledky!G27</f>
        <v>0</v>
      </c>
      <c r="H44" s="352">
        <f>CNT_výsledky!H27</f>
        <v>0</v>
      </c>
      <c r="I44" s="353">
        <f>CNT_výsledky!I27</f>
        <v>0</v>
      </c>
      <c r="J44" s="375">
        <f>CNT_výsledky!J27</f>
        <v>0</v>
      </c>
      <c r="K44" s="352">
        <f>CNT_výsledky!K27</f>
        <v>0</v>
      </c>
      <c r="L44" s="352">
        <f>CNT_výsledky!L27</f>
        <v>0</v>
      </c>
      <c r="M44" s="353">
        <f>CNT_výsledky!M27</f>
        <v>0</v>
      </c>
      <c r="N44" s="375">
        <f>CNT_výsledky!N27</f>
        <v>0</v>
      </c>
      <c r="O44" s="352">
        <f>CNT_výsledky!O27</f>
        <v>0</v>
      </c>
      <c r="P44" s="353">
        <f>CNT_výsledky!P27</f>
        <v>0</v>
      </c>
    </row>
    <row r="45" spans="1:17" s="200" customFormat="1" x14ac:dyDescent="0.25">
      <c r="A45" s="293" t="str">
        <f>CNT_výsledky!A28</f>
        <v>SP2019/31</v>
      </c>
      <c r="B45" s="375">
        <f>CNT_výsledky!B28</f>
        <v>2</v>
      </c>
      <c r="C45" s="352">
        <f>CNT_výsledky!C28</f>
        <v>0</v>
      </c>
      <c r="D45" s="352">
        <f>CNT_výsledky!D28</f>
        <v>0</v>
      </c>
      <c r="E45" s="352">
        <f>CNT_výsledky!E28</f>
        <v>0</v>
      </c>
      <c r="F45" s="352">
        <f>CNT_výsledky!F28</f>
        <v>0</v>
      </c>
      <c r="G45" s="352">
        <f>CNT_výsledky!G28</f>
        <v>0</v>
      </c>
      <c r="H45" s="352">
        <f>CNT_výsledky!H28</f>
        <v>0</v>
      </c>
      <c r="I45" s="353">
        <f>CNT_výsledky!I28</f>
        <v>0</v>
      </c>
      <c r="J45" s="375">
        <f>CNT_výsledky!J28</f>
        <v>0</v>
      </c>
      <c r="K45" s="352">
        <f>CNT_výsledky!K28</f>
        <v>0</v>
      </c>
      <c r="L45" s="352">
        <f>CNT_výsledky!L28</f>
        <v>0</v>
      </c>
      <c r="M45" s="353">
        <f>CNT_výsledky!M28</f>
        <v>0</v>
      </c>
      <c r="N45" s="375">
        <f>CNT_výsledky!N28</f>
        <v>0</v>
      </c>
      <c r="O45" s="352">
        <f>CNT_výsledky!O28</f>
        <v>0</v>
      </c>
      <c r="P45" s="353">
        <f>CNT_výsledky!P28</f>
        <v>0</v>
      </c>
    </row>
    <row r="46" spans="1:17" s="200" customFormat="1" x14ac:dyDescent="0.25">
      <c r="A46" s="293" t="str">
        <f>CNT_výsledky!A29</f>
        <v>SP2019/24</v>
      </c>
      <c r="B46" s="375">
        <f>CNT_výsledky!B29</f>
        <v>2</v>
      </c>
      <c r="C46" s="352">
        <f>CNT_výsledky!C29</f>
        <v>2</v>
      </c>
      <c r="D46" s="352">
        <f>CNT_výsledky!D29</f>
        <v>0</v>
      </c>
      <c r="E46" s="352">
        <f>CNT_výsledky!E29</f>
        <v>0</v>
      </c>
      <c r="F46" s="352">
        <f>CNT_výsledky!F29</f>
        <v>0</v>
      </c>
      <c r="G46" s="352">
        <f>CNT_výsledky!G29</f>
        <v>0</v>
      </c>
      <c r="H46" s="352">
        <f>CNT_výsledky!H29</f>
        <v>0</v>
      </c>
      <c r="I46" s="353">
        <f>CNT_výsledky!I29</f>
        <v>0</v>
      </c>
      <c r="J46" s="375">
        <f>CNT_výsledky!J29</f>
        <v>0</v>
      </c>
      <c r="K46" s="352">
        <f>CNT_výsledky!K29</f>
        <v>0</v>
      </c>
      <c r="L46" s="352">
        <f>CNT_výsledky!L29</f>
        <v>0</v>
      </c>
      <c r="M46" s="353">
        <f>CNT_výsledky!M29</f>
        <v>0</v>
      </c>
      <c r="N46" s="375">
        <f>CNT_výsledky!N29</f>
        <v>0</v>
      </c>
      <c r="O46" s="352">
        <f>CNT_výsledky!O29</f>
        <v>2</v>
      </c>
      <c r="P46" s="353">
        <f>CNT_výsledky!P29</f>
        <v>0</v>
      </c>
    </row>
    <row r="47" spans="1:17" s="200" customFormat="1" x14ac:dyDescent="0.25">
      <c r="A47" s="293" t="str">
        <f>CNT_výsledky!A30</f>
        <v>SP2019/30</v>
      </c>
      <c r="B47" s="375">
        <f>CNT_výsledky!B30</f>
        <v>2</v>
      </c>
      <c r="C47" s="352">
        <f>CNT_výsledky!C30</f>
        <v>0</v>
      </c>
      <c r="D47" s="352">
        <f>CNT_výsledky!D30</f>
        <v>0</v>
      </c>
      <c r="E47" s="352">
        <f>CNT_výsledky!E30</f>
        <v>0</v>
      </c>
      <c r="F47" s="352">
        <f>CNT_výsledky!F30</f>
        <v>0</v>
      </c>
      <c r="G47" s="352">
        <f>CNT_výsledky!G30</f>
        <v>0</v>
      </c>
      <c r="H47" s="352">
        <f>CNT_výsledky!H30</f>
        <v>0</v>
      </c>
      <c r="I47" s="353">
        <f>CNT_výsledky!I30</f>
        <v>0</v>
      </c>
      <c r="J47" s="375">
        <f>CNT_výsledky!J30</f>
        <v>0</v>
      </c>
      <c r="K47" s="352">
        <f>CNT_výsledky!K30</f>
        <v>0</v>
      </c>
      <c r="L47" s="352">
        <f>CNT_výsledky!L30</f>
        <v>0</v>
      </c>
      <c r="M47" s="353">
        <f>CNT_výsledky!M30</f>
        <v>2</v>
      </c>
      <c r="N47" s="375">
        <f>CNT_výsledky!N30</f>
        <v>0</v>
      </c>
      <c r="O47" s="352">
        <f>CNT_výsledky!O30</f>
        <v>1</v>
      </c>
      <c r="P47" s="353">
        <f>CNT_výsledky!P30</f>
        <v>0</v>
      </c>
    </row>
    <row r="48" spans="1:17" s="200" customFormat="1" x14ac:dyDescent="0.25">
      <c r="A48" s="293" t="str">
        <f>CNT_výsledky!A31</f>
        <v>SP2019/39</v>
      </c>
      <c r="B48" s="375">
        <f>CNT_výsledky!B31</f>
        <v>2</v>
      </c>
      <c r="C48" s="352">
        <f>CNT_výsledky!C31</f>
        <v>0</v>
      </c>
      <c r="D48" s="352">
        <f>CNT_výsledky!D31</f>
        <v>0</v>
      </c>
      <c r="E48" s="352">
        <f>CNT_výsledky!E31</f>
        <v>0</v>
      </c>
      <c r="F48" s="352">
        <f>CNT_výsledky!F31</f>
        <v>0</v>
      </c>
      <c r="G48" s="352">
        <f>CNT_výsledky!G31</f>
        <v>0</v>
      </c>
      <c r="H48" s="352">
        <f>CNT_výsledky!H31</f>
        <v>1</v>
      </c>
      <c r="I48" s="353">
        <f>CNT_výsledky!I31</f>
        <v>0</v>
      </c>
      <c r="J48" s="375">
        <f>CNT_výsledky!J31</f>
        <v>0</v>
      </c>
      <c r="K48" s="352">
        <f>CNT_výsledky!K31</f>
        <v>0</v>
      </c>
      <c r="L48" s="352">
        <f>CNT_výsledky!L31</f>
        <v>0</v>
      </c>
      <c r="M48" s="353">
        <f>CNT_výsledky!M31</f>
        <v>0</v>
      </c>
      <c r="N48" s="375">
        <f>CNT_výsledky!N31</f>
        <v>0</v>
      </c>
      <c r="O48" s="352">
        <f>CNT_výsledky!O31</f>
        <v>0</v>
      </c>
      <c r="P48" s="353">
        <f>CNT_výsledky!P31</f>
        <v>0</v>
      </c>
    </row>
    <row r="49" spans="1:16" s="200" customFormat="1" x14ac:dyDescent="0.25">
      <c r="A49" s="293" t="str">
        <f>CNT_výsledky!A32</f>
        <v>SP2019/88</v>
      </c>
      <c r="B49" s="375">
        <f>CNT_výsledky!B32</f>
        <v>1</v>
      </c>
      <c r="C49" s="352">
        <f>CNT_výsledky!C32</f>
        <v>0</v>
      </c>
      <c r="D49" s="352">
        <f>CNT_výsledky!D32</f>
        <v>0</v>
      </c>
      <c r="E49" s="352">
        <f>CNT_výsledky!E32</f>
        <v>0</v>
      </c>
      <c r="F49" s="352">
        <f>CNT_výsledky!F32</f>
        <v>0</v>
      </c>
      <c r="G49" s="352">
        <f>CNT_výsledky!G32</f>
        <v>0</v>
      </c>
      <c r="H49" s="352">
        <f>CNT_výsledky!H32</f>
        <v>0</v>
      </c>
      <c r="I49" s="353">
        <f>CNT_výsledky!I32</f>
        <v>0</v>
      </c>
      <c r="J49" s="375">
        <f>CNT_výsledky!J32</f>
        <v>0</v>
      </c>
      <c r="K49" s="352">
        <f>CNT_výsledky!K32</f>
        <v>0</v>
      </c>
      <c r="L49" s="352">
        <f>CNT_výsledky!L32</f>
        <v>0</v>
      </c>
      <c r="M49" s="353">
        <f>CNT_výsledky!M32</f>
        <v>0</v>
      </c>
      <c r="N49" s="375">
        <f>CNT_výsledky!N32</f>
        <v>1</v>
      </c>
      <c r="O49" s="352">
        <f>CNT_výsledky!O32</f>
        <v>0</v>
      </c>
      <c r="P49" s="353">
        <f>CNT_výsledky!P32</f>
        <v>0</v>
      </c>
    </row>
    <row r="50" spans="1:16" s="200" customFormat="1" x14ac:dyDescent="0.25">
      <c r="A50" s="293" t="str">
        <f>CNT_výsledky!A33</f>
        <v>SP2019/50</v>
      </c>
      <c r="B50" s="375">
        <f>CNT_výsledky!B33</f>
        <v>2</v>
      </c>
      <c r="C50" s="352">
        <f>CNT_výsledky!C33</f>
        <v>0</v>
      </c>
      <c r="D50" s="352">
        <f>CNT_výsledky!D33</f>
        <v>0</v>
      </c>
      <c r="E50" s="352">
        <f>CNT_výsledky!E33</f>
        <v>0</v>
      </c>
      <c r="F50" s="352">
        <f>CNT_výsledky!F33</f>
        <v>0</v>
      </c>
      <c r="G50" s="352">
        <f>CNT_výsledky!G33</f>
        <v>0</v>
      </c>
      <c r="H50" s="352">
        <f>CNT_výsledky!H33</f>
        <v>0</v>
      </c>
      <c r="I50" s="353">
        <f>CNT_výsledky!I33</f>
        <v>0</v>
      </c>
      <c r="J50" s="375">
        <f>CNT_výsledky!J33</f>
        <v>0</v>
      </c>
      <c r="K50" s="352">
        <f>CNT_výsledky!K33</f>
        <v>0</v>
      </c>
      <c r="L50" s="352">
        <f>CNT_výsledky!L33</f>
        <v>0</v>
      </c>
      <c r="M50" s="353">
        <f>CNT_výsledky!M33</f>
        <v>0</v>
      </c>
      <c r="N50" s="375">
        <f>CNT_výsledky!N33</f>
        <v>0</v>
      </c>
      <c r="O50" s="352">
        <f>CNT_výsledky!O33</f>
        <v>1</v>
      </c>
      <c r="P50" s="353">
        <f>CNT_výsledky!P33</f>
        <v>0</v>
      </c>
    </row>
    <row r="51" spans="1:16" s="200" customFormat="1" ht="15.75" thickBot="1" x14ac:dyDescent="0.3">
      <c r="A51" s="382" t="str">
        <f>CNT_výsledky!A34</f>
        <v xml:space="preserve"> SP2019/92 </v>
      </c>
      <c r="B51" s="378">
        <f>CNT_výsledky!B34</f>
        <v>3</v>
      </c>
      <c r="C51" s="355">
        <f>CNT_výsledky!C34</f>
        <v>0</v>
      </c>
      <c r="D51" s="355">
        <f>CNT_výsledky!D34</f>
        <v>0</v>
      </c>
      <c r="E51" s="355">
        <f>CNT_výsledky!E34</f>
        <v>0</v>
      </c>
      <c r="F51" s="355">
        <f>CNT_výsledky!F34</f>
        <v>0</v>
      </c>
      <c r="G51" s="355">
        <f>CNT_výsledky!G34</f>
        <v>0</v>
      </c>
      <c r="H51" s="355">
        <f>CNT_výsledky!H34</f>
        <v>2</v>
      </c>
      <c r="I51" s="356">
        <f>CNT_výsledky!I34</f>
        <v>0</v>
      </c>
      <c r="J51" s="378">
        <f>CNT_výsledky!J34</f>
        <v>0</v>
      </c>
      <c r="K51" s="355">
        <f>CNT_výsledky!K34</f>
        <v>0</v>
      </c>
      <c r="L51" s="355">
        <f>CNT_výsledky!L34</f>
        <v>0</v>
      </c>
      <c r="M51" s="356">
        <f>CNT_výsledky!M34</f>
        <v>0</v>
      </c>
      <c r="N51" s="378">
        <f>CNT_výsledky!N34</f>
        <v>0</v>
      </c>
      <c r="O51" s="355">
        <f>CNT_výsledky!O34</f>
        <v>1</v>
      </c>
      <c r="P51" s="356">
        <f>CNT_výsledky!P34</f>
        <v>0</v>
      </c>
    </row>
    <row r="52" spans="1:16" s="200" customFormat="1" x14ac:dyDescent="0.25">
      <c r="A52" s="364" t="str">
        <f>CENET_výsledky!A28</f>
        <v>SP2019/115</v>
      </c>
      <c r="B52" s="374">
        <f>CENET_výsledky!B28</f>
        <v>2</v>
      </c>
      <c r="C52" s="349">
        <f>CENET_výsledky!C28</f>
        <v>0</v>
      </c>
      <c r="D52" s="349">
        <f>CENET_výsledky!D28</f>
        <v>0</v>
      </c>
      <c r="E52" s="349">
        <f>CENET_výsledky!E28</f>
        <v>0</v>
      </c>
      <c r="F52" s="349">
        <f>CENET_výsledky!F28</f>
        <v>0</v>
      </c>
      <c r="G52" s="349">
        <f>CENET_výsledky!G28</f>
        <v>0</v>
      </c>
      <c r="H52" s="349">
        <f>CENET_výsledky!H28</f>
        <v>0</v>
      </c>
      <c r="I52" s="350">
        <f>CENET_výsledky!I28</f>
        <v>1</v>
      </c>
      <c r="J52" s="374">
        <f>CENET_výsledky!J28</f>
        <v>0</v>
      </c>
      <c r="K52" s="349">
        <f>CENET_výsledky!K28</f>
        <v>0</v>
      </c>
      <c r="L52" s="349">
        <f>CENET_výsledky!L28</f>
        <v>0</v>
      </c>
      <c r="M52" s="350">
        <f>CENET_výsledky!M28</f>
        <v>0</v>
      </c>
      <c r="N52" s="374">
        <f>CENET_výsledky!N28</f>
        <v>0</v>
      </c>
      <c r="O52" s="349">
        <f>CENET_výsledky!O28</f>
        <v>0</v>
      </c>
      <c r="P52" s="350">
        <f>CENET_výsledky!P28</f>
        <v>0</v>
      </c>
    </row>
    <row r="53" spans="1:16" s="200" customFormat="1" ht="15.75" thickBot="1" x14ac:dyDescent="0.3">
      <c r="A53" s="382" t="str">
        <f>CENET_výsledky!A29</f>
        <v>SP2019/160</v>
      </c>
      <c r="B53" s="378">
        <f>CENET_výsledky!B29</f>
        <v>1</v>
      </c>
      <c r="C53" s="355">
        <f>CENET_výsledky!C29</f>
        <v>1</v>
      </c>
      <c r="D53" s="355">
        <f>CENET_výsledky!D29</f>
        <v>0</v>
      </c>
      <c r="E53" s="355">
        <f>CENET_výsledky!E29</f>
        <v>0</v>
      </c>
      <c r="F53" s="355">
        <f>CENET_výsledky!F29</f>
        <v>0</v>
      </c>
      <c r="G53" s="355">
        <f>CENET_výsledky!G29</f>
        <v>0</v>
      </c>
      <c r="H53" s="355">
        <f>CENET_výsledky!H29</f>
        <v>0</v>
      </c>
      <c r="I53" s="356">
        <f>CENET_výsledky!I29</f>
        <v>3</v>
      </c>
      <c r="J53" s="378">
        <f>CENET_výsledky!J29</f>
        <v>0</v>
      </c>
      <c r="K53" s="355">
        <f>CENET_výsledky!K29</f>
        <v>0</v>
      </c>
      <c r="L53" s="355">
        <f>CENET_výsledky!L29</f>
        <v>0</v>
      </c>
      <c r="M53" s="356">
        <f>CENET_výsledky!M29</f>
        <v>0</v>
      </c>
      <c r="N53" s="378">
        <f>CENET_výsledky!N29</f>
        <v>0</v>
      </c>
      <c r="O53" s="355">
        <f>CENET_výsledky!O29</f>
        <v>1</v>
      </c>
      <c r="P53" s="356">
        <f>CENET_výsledky!P29</f>
        <v>0</v>
      </c>
    </row>
    <row r="54" spans="1:16" s="200" customFormat="1" ht="15.75" thickBot="1" x14ac:dyDescent="0.3">
      <c r="A54" s="379" t="str">
        <f>CPIT_výsledky!A26</f>
        <v>SP2019/56</v>
      </c>
      <c r="B54" s="380">
        <f>CPIT_výsledky!B26</f>
        <v>2</v>
      </c>
      <c r="C54" s="359">
        <f>CPIT_výsledky!C26</f>
        <v>0</v>
      </c>
      <c r="D54" s="359">
        <f>CPIT_výsledky!D26</f>
        <v>0</v>
      </c>
      <c r="E54" s="359">
        <f>CPIT_výsledky!E26</f>
        <v>0</v>
      </c>
      <c r="F54" s="359">
        <f>CPIT_výsledky!F26</f>
        <v>0</v>
      </c>
      <c r="G54" s="359">
        <f>CPIT_výsledky!G26</f>
        <v>0</v>
      </c>
      <c r="H54" s="359">
        <f>CPIT_výsledky!H26</f>
        <v>0</v>
      </c>
      <c r="I54" s="360">
        <f>CPIT_výsledky!I26</f>
        <v>0</v>
      </c>
      <c r="J54" s="380">
        <f>CPIT_výsledky!J26</f>
        <v>0</v>
      </c>
      <c r="K54" s="359">
        <f>CPIT_výsledky!K26</f>
        <v>0</v>
      </c>
      <c r="L54" s="359">
        <f>CPIT_výsledky!L26</f>
        <v>0</v>
      </c>
      <c r="M54" s="360">
        <f>CPIT_výsledky!M26</f>
        <v>0</v>
      </c>
      <c r="N54" s="380">
        <f>CPIT_výsledky!N26</f>
        <v>0</v>
      </c>
      <c r="O54" s="359">
        <f>CPIT_výsledky!O26</f>
        <v>0</v>
      </c>
      <c r="P54" s="360">
        <f>CPIT_výsledky!P26</f>
        <v>0</v>
      </c>
    </row>
    <row r="55" spans="1:16" s="200" customFormat="1" ht="15.75" thickBot="1" x14ac:dyDescent="0.3">
      <c r="A55" s="379" t="str">
        <f>VEC_výsledky!A28</f>
        <v>SP2019/116</v>
      </c>
      <c r="B55" s="380">
        <f>VEC_výsledky!B28</f>
        <v>0</v>
      </c>
      <c r="C55" s="359">
        <f>VEC_výsledky!C28</f>
        <v>1</v>
      </c>
      <c r="D55" s="359">
        <f>VEC_výsledky!D28</f>
        <v>0</v>
      </c>
      <c r="E55" s="359">
        <f>VEC_výsledky!E28</f>
        <v>1</v>
      </c>
      <c r="F55" s="359">
        <f>VEC_výsledky!F28</f>
        <v>0</v>
      </c>
      <c r="G55" s="359">
        <f>VEC_výsledky!G28</f>
        <v>0</v>
      </c>
      <c r="H55" s="359">
        <f>VEC_výsledky!H28</f>
        <v>0</v>
      </c>
      <c r="I55" s="360">
        <f>VEC_výsledky!I28</f>
        <v>0</v>
      </c>
      <c r="J55" s="380">
        <f>VEC_výsledky!J28</f>
        <v>0</v>
      </c>
      <c r="K55" s="359">
        <f>VEC_výsledky!K28</f>
        <v>0</v>
      </c>
      <c r="L55" s="359">
        <f>VEC_výsledky!L28</f>
        <v>0</v>
      </c>
      <c r="M55" s="360">
        <f>VEC_výsledky!M28</f>
        <v>0</v>
      </c>
      <c r="N55" s="380">
        <f>VEC_výsledky!N28</f>
        <v>0</v>
      </c>
      <c r="O55" s="359">
        <f>VEC_výsledky!O28</f>
        <v>0</v>
      </c>
      <c r="P55" s="360">
        <f>VEC_výsledky!P28</f>
        <v>0</v>
      </c>
    </row>
    <row r="56" spans="1:16" s="200" customFormat="1" x14ac:dyDescent="0.25">
      <c r="A56" s="364" t="str">
        <f>IT4I_výsledky!A26</f>
        <v>SP2019/151</v>
      </c>
      <c r="B56" s="374">
        <f>IT4I_výsledky!B26</f>
        <v>3</v>
      </c>
      <c r="C56" s="349">
        <f>IT4I_výsledky!C26</f>
        <v>0</v>
      </c>
      <c r="D56" s="349">
        <f>IT4I_výsledky!D26</f>
        <v>0</v>
      </c>
      <c r="E56" s="349">
        <f>IT4I_výsledky!E26</f>
        <v>0</v>
      </c>
      <c r="F56" s="349">
        <f>IT4I_výsledky!F26</f>
        <v>0</v>
      </c>
      <c r="G56" s="349">
        <f>IT4I_výsledky!G26</f>
        <v>0</v>
      </c>
      <c r="H56" s="350">
        <f>IT4I_výsledky!H26</f>
        <v>0</v>
      </c>
      <c r="I56" s="439">
        <f>IT4I_výsledky!I26</f>
        <v>0</v>
      </c>
      <c r="J56" s="374">
        <f>IT4I_výsledky!J26</f>
        <v>0</v>
      </c>
      <c r="K56" s="349">
        <f>IT4I_výsledky!K26</f>
        <v>3</v>
      </c>
      <c r="L56" s="349">
        <f>IT4I_výsledky!L26</f>
        <v>0</v>
      </c>
      <c r="M56" s="350">
        <f>IT4I_výsledky!M26</f>
        <v>0</v>
      </c>
      <c r="N56" s="374">
        <f>IT4I_výsledky!N26</f>
        <v>0</v>
      </c>
      <c r="O56" s="348">
        <f>IT4I_výsledky!O26</f>
        <v>0</v>
      </c>
      <c r="P56" s="447">
        <f>IT4I_výsledky!P26</f>
        <v>0</v>
      </c>
    </row>
    <row r="57" spans="1:16" s="200" customFormat="1" x14ac:dyDescent="0.25">
      <c r="A57" s="293" t="str">
        <f>IT4I_výsledky!A28</f>
        <v>SP2019/125</v>
      </c>
      <c r="B57" s="375">
        <f>IT4I_výsledky!B28</f>
        <v>5</v>
      </c>
      <c r="C57" s="352">
        <f>IT4I_výsledky!C28</f>
        <v>0</v>
      </c>
      <c r="D57" s="352">
        <f>IT4I_výsledky!D28</f>
        <v>0</v>
      </c>
      <c r="E57" s="352">
        <f>IT4I_výsledky!E28</f>
        <v>0</v>
      </c>
      <c r="F57" s="352">
        <f>IT4I_výsledky!F28</f>
        <v>0</v>
      </c>
      <c r="G57" s="352">
        <f>IT4I_výsledky!G28</f>
        <v>0</v>
      </c>
      <c r="H57" s="353">
        <f>IT4I_výsledky!H28</f>
        <v>5</v>
      </c>
      <c r="I57" s="440">
        <f>IT4I_výsledky!I28</f>
        <v>0</v>
      </c>
      <c r="J57" s="375">
        <f>IT4I_výsledky!J28</f>
        <v>0</v>
      </c>
      <c r="K57" s="352">
        <f>IT4I_výsledky!K28</f>
        <v>0</v>
      </c>
      <c r="L57" s="352">
        <f>IT4I_výsledky!L28</f>
        <v>0</v>
      </c>
      <c r="M57" s="353">
        <f>IT4I_výsledky!M28</f>
        <v>0</v>
      </c>
      <c r="N57" s="375">
        <f>IT4I_výsledky!N28</f>
        <v>0</v>
      </c>
      <c r="O57" s="351">
        <f>IT4I_výsledky!O28</f>
        <v>0</v>
      </c>
      <c r="P57" s="448">
        <f>IT4I_výsledky!P28</f>
        <v>0</v>
      </c>
    </row>
    <row r="58" spans="1:16" x14ac:dyDescent="0.25">
      <c r="A58" s="293" t="str">
        <f>IT4I_výsledky!A29</f>
        <v>SP2019/108</v>
      </c>
      <c r="B58" s="375">
        <f>IT4I_výsledky!B29</f>
        <v>1</v>
      </c>
      <c r="C58" s="352">
        <f>IT4I_výsledky!C29</f>
        <v>0</v>
      </c>
      <c r="D58" s="352">
        <f>IT4I_výsledky!D29</f>
        <v>0</v>
      </c>
      <c r="E58" s="352">
        <f>IT4I_výsledky!E29</f>
        <v>0</v>
      </c>
      <c r="F58" s="352">
        <f>IT4I_výsledky!F29</f>
        <v>0</v>
      </c>
      <c r="G58" s="352">
        <f>IT4I_výsledky!G29</f>
        <v>0</v>
      </c>
      <c r="H58" s="353">
        <f>IT4I_výsledky!H29</f>
        <v>2</v>
      </c>
      <c r="I58" s="440">
        <f>IT4I_výsledky!I29</f>
        <v>0</v>
      </c>
      <c r="J58" s="375">
        <f>IT4I_výsledky!J29</f>
        <v>0</v>
      </c>
      <c r="K58" s="352">
        <f>IT4I_výsledky!K29</f>
        <v>0</v>
      </c>
      <c r="L58" s="352">
        <f>IT4I_výsledky!L29</f>
        <v>0</v>
      </c>
      <c r="M58" s="353">
        <f>IT4I_výsledky!M29</f>
        <v>0</v>
      </c>
      <c r="N58" s="375">
        <f>IT4I_výsledky!N29</f>
        <v>0</v>
      </c>
      <c r="O58" s="351">
        <f>IT4I_výsledky!O29</f>
        <v>0</v>
      </c>
      <c r="P58" s="448">
        <f>IT4I_výsledky!P29</f>
        <v>0</v>
      </c>
    </row>
    <row r="59" spans="1:16" x14ac:dyDescent="0.25">
      <c r="A59" s="293" t="str">
        <f>IT4I_výsledky!A30</f>
        <v>SP2019/162</v>
      </c>
      <c r="B59" s="375">
        <f>IT4I_výsledky!B30</f>
        <v>4</v>
      </c>
      <c r="C59" s="352">
        <f>IT4I_výsledky!C30</f>
        <v>0</v>
      </c>
      <c r="D59" s="352">
        <f>IT4I_výsledky!D30</f>
        <v>0</v>
      </c>
      <c r="E59" s="352">
        <f>IT4I_výsledky!E30</f>
        <v>0</v>
      </c>
      <c r="F59" s="352">
        <f>IT4I_výsledky!F30</f>
        <v>0</v>
      </c>
      <c r="G59" s="352">
        <f>IT4I_výsledky!G30</f>
        <v>0</v>
      </c>
      <c r="H59" s="353">
        <f>IT4I_výsledky!H30</f>
        <v>1</v>
      </c>
      <c r="I59" s="440">
        <f>IT4I_výsledky!I30</f>
        <v>0</v>
      </c>
      <c r="J59" s="375">
        <f>IT4I_výsledky!J30</f>
        <v>0</v>
      </c>
      <c r="K59" s="352">
        <f>IT4I_výsledky!K30</f>
        <v>0</v>
      </c>
      <c r="L59" s="352">
        <f>IT4I_výsledky!L30</f>
        <v>0</v>
      </c>
      <c r="M59" s="353">
        <f>IT4I_výsledky!M30</f>
        <v>0</v>
      </c>
      <c r="N59" s="375">
        <f>IT4I_výsledky!N30</f>
        <v>0</v>
      </c>
      <c r="O59" s="351">
        <f>IT4I_výsledky!O30</f>
        <v>0</v>
      </c>
      <c r="P59" s="448">
        <f>IT4I_výsledky!P30</f>
        <v>0</v>
      </c>
    </row>
    <row r="60" spans="1:16" x14ac:dyDescent="0.25">
      <c r="A60" s="293" t="str">
        <f>IT4I_výsledky!A31</f>
        <v xml:space="preserve">SP2019/59 </v>
      </c>
      <c r="B60" s="375">
        <f>IT4I_výsledky!B31</f>
        <v>1</v>
      </c>
      <c r="C60" s="352">
        <f>IT4I_výsledky!C31</f>
        <v>0</v>
      </c>
      <c r="D60" s="352">
        <f>IT4I_výsledky!D31</f>
        <v>0</v>
      </c>
      <c r="E60" s="352">
        <f>IT4I_výsledky!E31</f>
        <v>0</v>
      </c>
      <c r="F60" s="352">
        <f>IT4I_výsledky!F31</f>
        <v>0</v>
      </c>
      <c r="G60" s="352">
        <f>IT4I_výsledky!G31</f>
        <v>0</v>
      </c>
      <c r="H60" s="353">
        <f>IT4I_výsledky!H31</f>
        <v>9</v>
      </c>
      <c r="I60" s="440">
        <f>IT4I_výsledky!I31</f>
        <v>0</v>
      </c>
      <c r="J60" s="375">
        <f>IT4I_výsledky!J31</f>
        <v>0</v>
      </c>
      <c r="K60" s="352">
        <f>IT4I_výsledky!K31</f>
        <v>0</v>
      </c>
      <c r="L60" s="352">
        <f>IT4I_výsledky!L31</f>
        <v>0</v>
      </c>
      <c r="M60" s="353">
        <f>IT4I_výsledky!M31</f>
        <v>0</v>
      </c>
      <c r="N60" s="375">
        <f>IT4I_výsledky!N31</f>
        <v>0</v>
      </c>
      <c r="O60" s="351">
        <f>IT4I_výsledky!O31</f>
        <v>0</v>
      </c>
      <c r="P60" s="448">
        <f>IT4I_výsledky!P31</f>
        <v>0</v>
      </c>
    </row>
    <row r="61" spans="1:16" ht="15.75" thickBot="1" x14ac:dyDescent="0.3">
      <c r="A61" s="381" t="str">
        <f>IT4I_výsledky!A32</f>
        <v>SP2019/97</v>
      </c>
      <c r="B61" s="376">
        <f>IT4I_výsledky!B32</f>
        <v>1</v>
      </c>
      <c r="C61" s="362">
        <f>IT4I_výsledky!C32</f>
        <v>0</v>
      </c>
      <c r="D61" s="362">
        <f>IT4I_výsledky!D32</f>
        <v>0</v>
      </c>
      <c r="E61" s="362">
        <f>IT4I_výsledky!E32</f>
        <v>0</v>
      </c>
      <c r="F61" s="362">
        <f>IT4I_výsledky!F32</f>
        <v>0</v>
      </c>
      <c r="G61" s="362">
        <f>IT4I_výsledky!G32</f>
        <v>0</v>
      </c>
      <c r="H61" s="363">
        <f>IT4I_výsledky!H32</f>
        <v>0</v>
      </c>
      <c r="I61" s="441">
        <f>IT4I_výsledky!I32</f>
        <v>0</v>
      </c>
      <c r="J61" s="376">
        <f>IT4I_výsledky!J32</f>
        <v>0</v>
      </c>
      <c r="K61" s="362">
        <f>IT4I_výsledky!K32</f>
        <v>0</v>
      </c>
      <c r="L61" s="362">
        <f>IT4I_výsledky!L32</f>
        <v>0</v>
      </c>
      <c r="M61" s="363">
        <f>IT4I_výsledky!M32</f>
        <v>0</v>
      </c>
      <c r="N61" s="376">
        <f>IT4I_výsledky!N32</f>
        <v>0</v>
      </c>
      <c r="O61" s="361">
        <f>IT4I_výsledky!O32</f>
        <v>4</v>
      </c>
      <c r="P61" s="449">
        <f>IT4I_výsledky!P32</f>
        <v>0</v>
      </c>
    </row>
    <row r="62" spans="1:16" s="156" customFormat="1" x14ac:dyDescent="0.25">
      <c r="A62" s="239"/>
      <c r="B62" s="251"/>
      <c r="C62" s="252"/>
      <c r="D62" s="252"/>
      <c r="E62" s="252"/>
      <c r="F62" s="252"/>
      <c r="G62" s="252"/>
      <c r="H62" s="252"/>
      <c r="I62" s="254"/>
      <c r="J62" s="438"/>
      <c r="K62" s="252"/>
      <c r="L62" s="252"/>
      <c r="M62" s="254"/>
      <c r="N62" s="421"/>
      <c r="O62" s="253"/>
      <c r="P62" s="254"/>
    </row>
    <row r="63" spans="1:16" x14ac:dyDescent="0.25">
      <c r="A63" s="137"/>
      <c r="B63" s="162"/>
      <c r="C63" s="152"/>
      <c r="D63" s="152"/>
      <c r="E63" s="152"/>
      <c r="F63" s="152"/>
      <c r="G63" s="152"/>
      <c r="H63" s="152"/>
      <c r="I63" s="163"/>
      <c r="J63" s="164"/>
      <c r="K63" s="152"/>
      <c r="L63" s="152"/>
      <c r="M63" s="163"/>
      <c r="N63" s="450"/>
      <c r="O63" s="260"/>
      <c r="P63" s="258"/>
    </row>
    <row r="64" spans="1:16" x14ac:dyDescent="0.25">
      <c r="A64" s="137"/>
      <c r="B64" s="162"/>
      <c r="C64" s="152"/>
      <c r="D64" s="152"/>
      <c r="E64" s="152"/>
      <c r="F64" s="152"/>
      <c r="G64" s="152"/>
      <c r="H64" s="152"/>
      <c r="I64" s="163"/>
      <c r="J64" s="164"/>
      <c r="K64" s="152"/>
      <c r="L64" s="152"/>
      <c r="M64" s="163"/>
      <c r="N64" s="450"/>
      <c r="O64" s="260"/>
      <c r="P64" s="258"/>
    </row>
    <row r="65" spans="1:16" s="155" customFormat="1" x14ac:dyDescent="0.25">
      <c r="A65" s="137"/>
      <c r="B65" s="165"/>
      <c r="C65" s="152"/>
      <c r="D65" s="152"/>
      <c r="E65" s="152"/>
      <c r="F65" s="152"/>
      <c r="G65" s="152"/>
      <c r="H65" s="152"/>
      <c r="I65" s="163"/>
      <c r="J65" s="164"/>
      <c r="K65" s="152"/>
      <c r="L65" s="152"/>
      <c r="M65" s="163"/>
      <c r="N65" s="450"/>
      <c r="O65" s="246"/>
      <c r="P65" s="258"/>
    </row>
    <row r="66" spans="1:16" x14ac:dyDescent="0.25">
      <c r="A66" s="137"/>
      <c r="B66" s="165"/>
      <c r="C66" s="152"/>
      <c r="D66" s="152"/>
      <c r="E66" s="152"/>
      <c r="F66" s="152"/>
      <c r="G66" s="152"/>
      <c r="H66" s="152"/>
      <c r="I66" s="163"/>
      <c r="J66" s="164"/>
      <c r="K66" s="166"/>
      <c r="L66" s="152"/>
      <c r="M66" s="163"/>
      <c r="N66" s="256"/>
      <c r="O66" s="246"/>
      <c r="P66" s="258"/>
    </row>
    <row r="67" spans="1:16" ht="15.75" thickBot="1" x14ac:dyDescent="0.3">
      <c r="A67" s="137"/>
      <c r="B67" s="162"/>
      <c r="C67" s="172"/>
      <c r="D67" s="152"/>
      <c r="E67" s="152"/>
      <c r="F67" s="152"/>
      <c r="G67" s="152"/>
      <c r="H67" s="152"/>
      <c r="I67" s="163"/>
      <c r="J67" s="164"/>
      <c r="K67" s="152"/>
      <c r="L67" s="152"/>
      <c r="M67" s="163"/>
      <c r="N67" s="256"/>
      <c r="O67" s="262"/>
      <c r="P67" s="258"/>
    </row>
    <row r="68" spans="1:16" ht="15.75" thickBot="1" x14ac:dyDescent="0.3">
      <c r="A68" s="141" t="s">
        <v>11</v>
      </c>
      <c r="B68" s="143">
        <f t="shared" ref="B68:P68" si="1">SUM(B43:B67)</f>
        <v>38</v>
      </c>
      <c r="C68" s="143">
        <f t="shared" si="1"/>
        <v>4</v>
      </c>
      <c r="D68" s="143">
        <f t="shared" si="1"/>
        <v>0</v>
      </c>
      <c r="E68" s="144">
        <f t="shared" si="1"/>
        <v>1</v>
      </c>
      <c r="F68" s="144">
        <f t="shared" si="1"/>
        <v>0</v>
      </c>
      <c r="G68" s="144">
        <f t="shared" si="1"/>
        <v>0</v>
      </c>
      <c r="H68" s="144">
        <f>SUM(H43:H67)</f>
        <v>21</v>
      </c>
      <c r="I68" s="145">
        <f t="shared" si="1"/>
        <v>4</v>
      </c>
      <c r="J68" s="146">
        <f t="shared" si="1"/>
        <v>0</v>
      </c>
      <c r="K68" s="144">
        <f t="shared" si="1"/>
        <v>4</v>
      </c>
      <c r="L68" s="144">
        <f t="shared" si="1"/>
        <v>0</v>
      </c>
      <c r="M68" s="146">
        <f t="shared" si="1"/>
        <v>2</v>
      </c>
      <c r="N68" s="234">
        <f t="shared" si="1"/>
        <v>1</v>
      </c>
      <c r="O68" s="235">
        <f t="shared" si="1"/>
        <v>10</v>
      </c>
      <c r="P68" s="238">
        <f t="shared" si="1"/>
        <v>0</v>
      </c>
    </row>
  </sheetData>
  <mergeCells count="10">
    <mergeCell ref="A40:A42"/>
    <mergeCell ref="B40:P40"/>
    <mergeCell ref="B41:I41"/>
    <mergeCell ref="J41:M41"/>
    <mergeCell ref="N41:O41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1"/>
  <sheetViews>
    <sheetView workbookViewId="0">
      <selection activeCell="B33" sqref="B33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477" t="s">
        <v>37</v>
      </c>
      <c r="F1" s="478"/>
    </row>
    <row r="2" spans="1:6" ht="94.5" customHeight="1" thickBot="1" x14ac:dyDescent="0.3">
      <c r="A2" s="41"/>
      <c r="B2" s="42"/>
      <c r="C2" s="42"/>
      <c r="D2" s="43"/>
      <c r="E2" s="475" t="s">
        <v>44</v>
      </c>
      <c r="F2" s="476"/>
    </row>
    <row r="3" spans="1:6" ht="17.25" customHeight="1" thickBot="1" x14ac:dyDescent="0.3">
      <c r="A3" s="41"/>
      <c r="B3" s="42"/>
      <c r="C3" s="42"/>
      <c r="D3" s="43"/>
      <c r="E3" s="475"/>
      <c r="F3" s="476"/>
    </row>
    <row r="4" spans="1:6" ht="15.75" thickBot="1" x14ac:dyDescent="0.3">
      <c r="A4" s="19"/>
      <c r="B4" s="20"/>
      <c r="C4" s="20"/>
      <c r="D4" s="11"/>
      <c r="E4" s="475"/>
      <c r="F4" s="476"/>
    </row>
    <row r="5" spans="1:6" ht="15.75" thickBot="1" x14ac:dyDescent="0.3">
      <c r="A5" s="41"/>
      <c r="B5" s="42"/>
      <c r="C5" s="42"/>
      <c r="D5" s="43"/>
      <c r="E5" s="475"/>
      <c r="F5" s="476"/>
    </row>
    <row r="6" spans="1:6" ht="15.75" thickBot="1" x14ac:dyDescent="0.3">
      <c r="A6" s="44"/>
      <c r="B6" s="42"/>
      <c r="C6" s="42"/>
      <c r="D6" s="45"/>
      <c r="E6" s="475"/>
      <c r="F6" s="476"/>
    </row>
    <row r="7" spans="1:6" ht="15.75" thickBot="1" x14ac:dyDescent="0.3">
      <c r="A7" s="46" t="s">
        <v>36</v>
      </c>
      <c r="B7" s="47"/>
      <c r="C7" s="48"/>
      <c r="D7" s="49"/>
      <c r="E7" s="50"/>
      <c r="F7" s="51"/>
    </row>
    <row r="9" spans="1:6" x14ac:dyDescent="0.25">
      <c r="A9" s="102" t="s">
        <v>42</v>
      </c>
      <c r="B9" s="102"/>
      <c r="C9" s="102"/>
      <c r="D9" s="102"/>
      <c r="E9" s="102"/>
      <c r="F9" s="102"/>
    </row>
    <row r="10" spans="1:6" x14ac:dyDescent="0.25">
      <c r="A10" s="102" t="s">
        <v>47</v>
      </c>
      <c r="B10" s="102"/>
      <c r="C10" s="102"/>
      <c r="D10" s="102"/>
      <c r="E10" s="102"/>
      <c r="F10" s="102"/>
    </row>
    <row r="11" spans="1:6" x14ac:dyDescent="0.25">
      <c r="A11" s="474" t="s">
        <v>48</v>
      </c>
      <c r="B11" s="474"/>
      <c r="C11" s="474"/>
      <c r="D11" s="474"/>
      <c r="E11" s="474"/>
      <c r="F11" s="474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E12" sqref="E12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7.140625" style="3" bestFit="1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03" t="s">
        <v>22</v>
      </c>
      <c r="D1" s="454" t="s">
        <v>133</v>
      </c>
      <c r="E1" s="454"/>
      <c r="F1" s="454"/>
    </row>
    <row r="2" spans="1:18" ht="18.75" x14ac:dyDescent="0.25">
      <c r="A2" s="455" t="s">
        <v>46</v>
      </c>
      <c r="B2" s="455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27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26</v>
      </c>
      <c r="I4" s="58" t="s">
        <v>27</v>
      </c>
      <c r="J4" s="58" t="s">
        <v>13</v>
      </c>
      <c r="K4" s="58" t="s">
        <v>24</v>
      </c>
      <c r="L4" s="58" t="s">
        <v>25</v>
      </c>
      <c r="M4" s="58" t="s">
        <v>6</v>
      </c>
      <c r="N4" s="5"/>
      <c r="O4" s="6"/>
      <c r="P4" s="6"/>
      <c r="Q4" s="6"/>
      <c r="R4" s="6"/>
    </row>
    <row r="5" spans="1:18" ht="33.75" x14ac:dyDescent="0.25">
      <c r="A5" s="118" t="s">
        <v>52</v>
      </c>
      <c r="B5" s="119" t="s">
        <v>53</v>
      </c>
      <c r="C5" s="120" t="s">
        <v>54</v>
      </c>
      <c r="D5" s="117"/>
      <c r="E5" s="114">
        <v>291425</v>
      </c>
      <c r="F5" s="114">
        <v>15000</v>
      </c>
      <c r="G5" s="114">
        <v>15000</v>
      </c>
      <c r="H5" s="116">
        <v>6</v>
      </c>
      <c r="I5" s="116">
        <v>5</v>
      </c>
      <c r="J5" s="116">
        <v>2</v>
      </c>
      <c r="K5" s="116">
        <v>3.4</v>
      </c>
      <c r="L5" s="116">
        <v>1</v>
      </c>
      <c r="M5" s="115" t="s">
        <v>55</v>
      </c>
    </row>
    <row r="6" spans="1:18" s="64" customFormat="1" ht="22.5" x14ac:dyDescent="0.25">
      <c r="A6" s="137" t="s">
        <v>56</v>
      </c>
      <c r="B6" s="138" t="s">
        <v>57</v>
      </c>
      <c r="C6" s="177" t="s">
        <v>58</v>
      </c>
      <c r="D6" s="176"/>
      <c r="E6" s="130">
        <v>320000</v>
      </c>
      <c r="F6" s="130">
        <v>31000</v>
      </c>
      <c r="G6" s="130">
        <v>31000</v>
      </c>
      <c r="H6" s="150">
        <v>4</v>
      </c>
      <c r="I6" s="150">
        <v>3</v>
      </c>
      <c r="J6" s="150">
        <v>2</v>
      </c>
      <c r="K6" s="151">
        <v>3</v>
      </c>
      <c r="L6" s="151">
        <v>1</v>
      </c>
      <c r="M6" s="153" t="s">
        <v>55</v>
      </c>
    </row>
    <row r="7" spans="1:18" ht="22.5" x14ac:dyDescent="0.25">
      <c r="A7" s="137" t="s">
        <v>59</v>
      </c>
      <c r="B7" s="138" t="s">
        <v>60</v>
      </c>
      <c r="C7" s="177" t="s">
        <v>61</v>
      </c>
      <c r="D7" s="176"/>
      <c r="E7" s="130">
        <v>160000</v>
      </c>
      <c r="F7" s="130">
        <v>15000</v>
      </c>
      <c r="G7" s="130">
        <v>15000</v>
      </c>
      <c r="H7" s="150">
        <v>3</v>
      </c>
      <c r="I7" s="150">
        <v>2</v>
      </c>
      <c r="J7" s="150">
        <v>1</v>
      </c>
      <c r="K7" s="151">
        <v>1</v>
      </c>
      <c r="L7" s="151">
        <v>1</v>
      </c>
      <c r="M7" s="149" t="s">
        <v>62</v>
      </c>
      <c r="O7" s="479" t="s">
        <v>43</v>
      </c>
      <c r="P7" s="479"/>
    </row>
    <row r="8" spans="1:18" ht="22.5" x14ac:dyDescent="0.25">
      <c r="A8" s="193" t="s">
        <v>63</v>
      </c>
      <c r="B8" s="186" t="s">
        <v>64</v>
      </c>
      <c r="C8" s="185" t="s">
        <v>65</v>
      </c>
      <c r="D8" s="91"/>
      <c r="E8" s="12">
        <v>250000</v>
      </c>
      <c r="F8" s="12">
        <v>52000</v>
      </c>
      <c r="G8" s="7">
        <v>52000</v>
      </c>
      <c r="H8" s="61">
        <v>7</v>
      </c>
      <c r="I8" s="61">
        <v>4</v>
      </c>
      <c r="J8" s="61">
        <v>4</v>
      </c>
      <c r="K8" s="62">
        <v>3</v>
      </c>
      <c r="L8" s="62">
        <v>2.6666669999999999</v>
      </c>
      <c r="M8" s="60" t="s">
        <v>55</v>
      </c>
      <c r="O8" s="479"/>
      <c r="P8" s="479"/>
    </row>
    <row r="9" spans="1:18" ht="22.5" x14ac:dyDescent="0.25">
      <c r="A9" s="214" t="s">
        <v>66</v>
      </c>
      <c r="B9" s="215" t="s">
        <v>67</v>
      </c>
      <c r="C9" s="288" t="s">
        <v>68</v>
      </c>
      <c r="D9" s="197"/>
      <c r="E9" s="194">
        <v>252000</v>
      </c>
      <c r="F9" s="194">
        <v>9000</v>
      </c>
      <c r="G9" s="194">
        <v>9000</v>
      </c>
      <c r="H9" s="196">
        <v>11</v>
      </c>
      <c r="I9" s="196">
        <v>9</v>
      </c>
      <c r="J9" s="196">
        <v>3</v>
      </c>
      <c r="K9" s="196">
        <v>3.75</v>
      </c>
      <c r="L9" s="196">
        <v>6</v>
      </c>
      <c r="M9" s="195" t="s">
        <v>55</v>
      </c>
    </row>
    <row r="10" spans="1:18" ht="33.75" x14ac:dyDescent="0.25">
      <c r="A10" s="214" t="s">
        <v>69</v>
      </c>
      <c r="B10" s="215" t="s">
        <v>70</v>
      </c>
      <c r="C10" s="288" t="s">
        <v>71</v>
      </c>
      <c r="D10" s="284"/>
      <c r="E10" s="207">
        <v>180000</v>
      </c>
      <c r="F10" s="207">
        <v>5000</v>
      </c>
      <c r="G10" s="207">
        <v>5000</v>
      </c>
      <c r="H10" s="244">
        <v>8</v>
      </c>
      <c r="I10" s="244">
        <v>6</v>
      </c>
      <c r="J10" s="244">
        <v>1</v>
      </c>
      <c r="K10" s="245">
        <v>1.5</v>
      </c>
      <c r="L10" s="245">
        <v>1.17</v>
      </c>
      <c r="M10" s="243" t="s">
        <v>55</v>
      </c>
    </row>
    <row r="11" spans="1:18" ht="33.75" x14ac:dyDescent="0.25">
      <c r="A11" s="19" t="s">
        <v>72</v>
      </c>
      <c r="B11" s="20" t="s">
        <v>73</v>
      </c>
      <c r="C11" s="92" t="s">
        <v>74</v>
      </c>
      <c r="D11" s="91"/>
      <c r="E11" s="12">
        <v>266406.65000000002</v>
      </c>
      <c r="F11" s="12">
        <v>31000</v>
      </c>
      <c r="G11" s="12">
        <v>31000</v>
      </c>
      <c r="H11" s="61">
        <v>5</v>
      </c>
      <c r="I11" s="61">
        <v>4</v>
      </c>
      <c r="J11" s="61">
        <v>2</v>
      </c>
      <c r="K11" s="62">
        <v>3.58</v>
      </c>
      <c r="L11" s="62">
        <v>1</v>
      </c>
      <c r="M11" s="60" t="s">
        <v>55</v>
      </c>
    </row>
    <row r="12" spans="1:18" ht="56.25" x14ac:dyDescent="0.25">
      <c r="A12" s="214" t="s">
        <v>76</v>
      </c>
      <c r="B12" s="215" t="s">
        <v>77</v>
      </c>
      <c r="C12" s="288" t="s">
        <v>78</v>
      </c>
      <c r="D12" s="284"/>
      <c r="E12" s="207">
        <v>272319</v>
      </c>
      <c r="F12" s="207">
        <v>15000</v>
      </c>
      <c r="G12" s="207">
        <v>15000</v>
      </c>
      <c r="H12" s="244">
        <v>4</v>
      </c>
      <c r="I12" s="244">
        <v>2</v>
      </c>
      <c r="J12" s="244">
        <v>2</v>
      </c>
      <c r="K12" s="245">
        <v>2</v>
      </c>
      <c r="L12" s="245">
        <v>2</v>
      </c>
      <c r="M12" s="243" t="s">
        <v>55</v>
      </c>
      <c r="O12" s="479" t="s">
        <v>45</v>
      </c>
      <c r="P12" s="479"/>
    </row>
    <row r="13" spans="1:18" ht="22.5" x14ac:dyDescent="0.25">
      <c r="A13" s="19" t="s">
        <v>79</v>
      </c>
      <c r="B13" s="20" t="s">
        <v>80</v>
      </c>
      <c r="C13" s="92" t="s">
        <v>81</v>
      </c>
      <c r="D13" s="91"/>
      <c r="E13" s="12">
        <v>320000</v>
      </c>
      <c r="F13" s="12">
        <v>30000</v>
      </c>
      <c r="G13" s="12">
        <v>30000</v>
      </c>
      <c r="H13" s="61">
        <v>2</v>
      </c>
      <c r="I13" s="61">
        <v>1</v>
      </c>
      <c r="J13" s="61">
        <v>1</v>
      </c>
      <c r="K13" s="62">
        <v>1</v>
      </c>
      <c r="L13" s="62">
        <v>1</v>
      </c>
      <c r="M13" s="60" t="s">
        <v>55</v>
      </c>
      <c r="O13" s="479"/>
      <c r="P13" s="479"/>
    </row>
    <row r="14" spans="1:18" ht="33.75" x14ac:dyDescent="0.25">
      <c r="A14" s="214" t="s">
        <v>82</v>
      </c>
      <c r="B14" s="215" t="s">
        <v>83</v>
      </c>
      <c r="C14" s="288" t="s">
        <v>84</v>
      </c>
      <c r="D14" s="284"/>
      <c r="E14" s="207">
        <v>372597</v>
      </c>
      <c r="F14" s="207">
        <v>20000</v>
      </c>
      <c r="G14" s="207">
        <v>20000</v>
      </c>
      <c r="H14" s="244">
        <v>8</v>
      </c>
      <c r="I14" s="244">
        <v>4</v>
      </c>
      <c r="J14" s="244">
        <v>4</v>
      </c>
      <c r="K14" s="245">
        <v>4</v>
      </c>
      <c r="L14" s="245">
        <v>3</v>
      </c>
      <c r="M14" s="243" t="s">
        <v>55</v>
      </c>
      <c r="N14" s="8"/>
      <c r="O14" s="8"/>
    </row>
    <row r="15" spans="1:18" ht="23.25" thickBot="1" x14ac:dyDescent="0.3">
      <c r="A15" s="289" t="s">
        <v>85</v>
      </c>
      <c r="B15" s="290" t="s">
        <v>86</v>
      </c>
      <c r="C15" s="291" t="s">
        <v>87</v>
      </c>
      <c r="D15" s="284">
        <v>0</v>
      </c>
      <c r="E15" s="207">
        <v>320000</v>
      </c>
      <c r="F15" s="207">
        <v>35000</v>
      </c>
      <c r="G15" s="207">
        <v>35000</v>
      </c>
      <c r="H15" s="244">
        <v>4</v>
      </c>
      <c r="I15" s="244">
        <v>3</v>
      </c>
      <c r="J15" s="244">
        <v>3</v>
      </c>
      <c r="K15" s="245">
        <v>2.5</v>
      </c>
      <c r="L15" s="245">
        <v>1</v>
      </c>
      <c r="M15" s="243" t="s">
        <v>55</v>
      </c>
      <c r="N15" s="8"/>
      <c r="O15" s="8"/>
    </row>
    <row r="16" spans="1:18" ht="15.75" thickBot="1" x14ac:dyDescent="0.3">
      <c r="A16" s="14" t="s">
        <v>11</v>
      </c>
      <c r="B16" s="15"/>
      <c r="C16" s="15"/>
      <c r="D16" s="16">
        <f t="shared" ref="D16:L16" si="0">SUM(D5:D15)</f>
        <v>0</v>
      </c>
      <c r="E16" s="16">
        <f t="shared" si="0"/>
        <v>3004747.65</v>
      </c>
      <c r="F16" s="17">
        <f t="shared" si="0"/>
        <v>258000</v>
      </c>
      <c r="G16" s="17">
        <f t="shared" si="0"/>
        <v>258000</v>
      </c>
      <c r="H16" s="15">
        <f t="shared" si="0"/>
        <v>62</v>
      </c>
      <c r="I16" s="15">
        <f t="shared" si="0"/>
        <v>43</v>
      </c>
      <c r="J16" s="15">
        <f t="shared" si="0"/>
        <v>25</v>
      </c>
      <c r="K16" s="15">
        <f t="shared" si="0"/>
        <v>28.73</v>
      </c>
      <c r="L16" s="15">
        <f t="shared" si="0"/>
        <v>20.836666999999998</v>
      </c>
      <c r="M16" s="18"/>
    </row>
    <row r="18" spans="2:8" x14ac:dyDescent="0.25">
      <c r="H18" s="3" t="s">
        <v>23</v>
      </c>
    </row>
    <row r="19" spans="2:8" x14ac:dyDescent="0.25">
      <c r="B19" s="9"/>
    </row>
    <row r="22" spans="2:8" x14ac:dyDescent="0.25">
      <c r="B22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5"/>
  <sheetViews>
    <sheetView zoomScale="110" zoomScaleNormal="110" workbookViewId="0">
      <selection activeCell="H43" sqref="H4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8"/>
    </row>
    <row r="2" spans="1:17" ht="18.75" x14ac:dyDescent="0.25">
      <c r="A2" s="2" t="s">
        <v>50</v>
      </c>
    </row>
    <row r="3" spans="1:17" ht="15.75" thickBot="1" x14ac:dyDescent="0.3"/>
    <row r="4" spans="1:17" ht="15.75" thickBot="1" x14ac:dyDescent="0.3">
      <c r="A4" s="459" t="s">
        <v>10</v>
      </c>
      <c r="B4" s="461" t="s">
        <v>9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2"/>
    </row>
    <row r="5" spans="1:17" ht="15.75" thickBot="1" x14ac:dyDescent="0.3">
      <c r="A5" s="460"/>
      <c r="B5" s="463" t="s">
        <v>8</v>
      </c>
      <c r="C5" s="461"/>
      <c r="D5" s="461"/>
      <c r="E5" s="461"/>
      <c r="F5" s="461"/>
      <c r="G5" s="461"/>
      <c r="H5" s="461"/>
      <c r="I5" s="462"/>
      <c r="J5" s="464" t="s">
        <v>30</v>
      </c>
      <c r="K5" s="464"/>
      <c r="L5" s="464"/>
      <c r="M5" s="465"/>
      <c r="N5" s="463" t="s">
        <v>7</v>
      </c>
      <c r="O5" s="462"/>
      <c r="P5" s="13"/>
    </row>
    <row r="6" spans="1:17" ht="45.75" thickBot="1" x14ac:dyDescent="0.3">
      <c r="A6" s="480"/>
      <c r="B6" s="21" t="s">
        <v>14</v>
      </c>
      <c r="C6" s="87" t="s">
        <v>15</v>
      </c>
      <c r="D6" s="23" t="s">
        <v>39</v>
      </c>
      <c r="E6" s="22" t="s">
        <v>51</v>
      </c>
      <c r="F6" s="23" t="s">
        <v>32</v>
      </c>
      <c r="G6" s="23" t="s">
        <v>40</v>
      </c>
      <c r="H6" s="23" t="s">
        <v>31</v>
      </c>
      <c r="I6" s="97" t="s">
        <v>28</v>
      </c>
      <c r="J6" s="94" t="s">
        <v>19</v>
      </c>
      <c r="K6" s="23" t="s">
        <v>38</v>
      </c>
      <c r="L6" s="23" t="s">
        <v>20</v>
      </c>
      <c r="M6" s="24" t="s">
        <v>21</v>
      </c>
      <c r="N6" s="23" t="s">
        <v>17</v>
      </c>
      <c r="O6" s="23" t="s">
        <v>18</v>
      </c>
      <c r="P6" s="90" t="s">
        <v>29</v>
      </c>
      <c r="Q6" s="101" t="s">
        <v>41</v>
      </c>
    </row>
    <row r="7" spans="1:17" x14ac:dyDescent="0.25">
      <c r="A7" s="178" t="s">
        <v>52</v>
      </c>
      <c r="B7" s="167">
        <v>4</v>
      </c>
      <c r="C7" s="88"/>
      <c r="D7" s="77"/>
      <c r="E7" s="77"/>
      <c r="F7" s="77"/>
      <c r="G7" s="77"/>
      <c r="H7" s="77"/>
      <c r="I7" s="78"/>
      <c r="J7" s="88"/>
      <c r="K7" s="77"/>
      <c r="L7" s="77"/>
      <c r="M7" s="78"/>
      <c r="N7" s="77"/>
      <c r="O7" s="77"/>
      <c r="P7" s="79"/>
      <c r="Q7" s="37"/>
    </row>
    <row r="8" spans="1:17" x14ac:dyDescent="0.25">
      <c r="A8" s="179" t="s">
        <v>56</v>
      </c>
      <c r="B8" s="174"/>
      <c r="C8" s="173"/>
      <c r="D8" s="173"/>
      <c r="E8" s="173"/>
      <c r="F8" s="173"/>
      <c r="G8" s="173"/>
      <c r="H8" s="173">
        <v>1</v>
      </c>
      <c r="I8" s="182"/>
      <c r="J8" s="180"/>
      <c r="K8" s="173">
        <v>1</v>
      </c>
      <c r="L8" s="169"/>
      <c r="M8" s="170"/>
      <c r="N8" s="173">
        <v>1</v>
      </c>
      <c r="O8" s="175">
        <v>1</v>
      </c>
      <c r="P8" s="69"/>
      <c r="Q8" s="38"/>
    </row>
    <row r="9" spans="1:17" x14ac:dyDescent="0.25">
      <c r="A9" s="179" t="s">
        <v>59</v>
      </c>
      <c r="B9" s="168"/>
      <c r="C9" s="169"/>
      <c r="D9" s="169"/>
      <c r="E9" s="169"/>
      <c r="F9" s="169"/>
      <c r="G9" s="169"/>
      <c r="H9" s="169"/>
      <c r="I9" s="170"/>
      <c r="J9" s="171"/>
      <c r="K9" s="169">
        <v>1</v>
      </c>
      <c r="L9" s="169"/>
      <c r="M9" s="170"/>
      <c r="N9" s="169">
        <v>1</v>
      </c>
      <c r="O9" s="81"/>
      <c r="P9" s="69"/>
      <c r="Q9" s="38"/>
    </row>
    <row r="10" spans="1:17" x14ac:dyDescent="0.25">
      <c r="A10" s="93" t="s">
        <v>63</v>
      </c>
      <c r="B10" s="111">
        <v>2</v>
      </c>
      <c r="C10" s="109"/>
      <c r="D10" s="109"/>
      <c r="E10" s="108"/>
      <c r="F10" s="104"/>
      <c r="G10" s="104"/>
      <c r="H10" s="104">
        <v>1</v>
      </c>
      <c r="I10" s="112"/>
      <c r="J10" s="106">
        <v>6</v>
      </c>
      <c r="K10" s="107">
        <v>0</v>
      </c>
      <c r="L10" s="104"/>
      <c r="M10" s="112"/>
      <c r="N10" s="104"/>
      <c r="O10" s="104">
        <v>4</v>
      </c>
      <c r="P10" s="105"/>
      <c r="Q10" s="66"/>
    </row>
    <row r="11" spans="1:17" x14ac:dyDescent="0.25">
      <c r="A11" s="293" t="s">
        <v>66</v>
      </c>
      <c r="B11" s="267">
        <v>1</v>
      </c>
      <c r="C11" s="268">
        <v>2</v>
      </c>
      <c r="D11" s="268"/>
      <c r="E11" s="268"/>
      <c r="F11" s="268"/>
      <c r="G11" s="268"/>
      <c r="H11" s="268"/>
      <c r="I11" s="269"/>
      <c r="J11" s="278">
        <v>2</v>
      </c>
      <c r="K11" s="268"/>
      <c r="L11" s="268"/>
      <c r="M11" s="269">
        <v>6</v>
      </c>
      <c r="N11" s="268"/>
      <c r="O11" s="268">
        <v>3</v>
      </c>
      <c r="P11" s="69"/>
      <c r="Q11" s="38"/>
    </row>
    <row r="12" spans="1:17" s="68" customFormat="1" x14ac:dyDescent="0.25">
      <c r="A12" s="293" t="s">
        <v>69</v>
      </c>
      <c r="B12" s="270">
        <v>1</v>
      </c>
      <c r="C12" s="271"/>
      <c r="D12" s="271"/>
      <c r="E12" s="271"/>
      <c r="F12" s="271"/>
      <c r="G12" s="271"/>
      <c r="H12" s="271"/>
      <c r="I12" s="272"/>
      <c r="J12" s="296"/>
      <c r="K12" s="271">
        <v>8</v>
      </c>
      <c r="L12" s="271"/>
      <c r="M12" s="272">
        <v>2</v>
      </c>
      <c r="N12" s="271"/>
      <c r="O12" s="271">
        <v>1</v>
      </c>
      <c r="P12" s="83"/>
      <c r="Q12" s="67"/>
    </row>
    <row r="13" spans="1:17" x14ac:dyDescent="0.25">
      <c r="A13" s="93" t="s">
        <v>72</v>
      </c>
      <c r="B13" s="80">
        <v>1</v>
      </c>
      <c r="C13" s="81"/>
      <c r="D13" s="81"/>
      <c r="E13" s="81"/>
      <c r="F13" s="81"/>
      <c r="G13" s="81"/>
      <c r="H13" s="81">
        <v>1</v>
      </c>
      <c r="I13" s="82"/>
      <c r="J13" s="89"/>
      <c r="K13" s="81">
        <v>4</v>
      </c>
      <c r="L13" s="81"/>
      <c r="M13" s="82"/>
      <c r="N13" s="81">
        <v>1</v>
      </c>
      <c r="O13" s="81">
        <v>2</v>
      </c>
      <c r="P13" s="69"/>
      <c r="Q13" s="38" t="s">
        <v>75</v>
      </c>
    </row>
    <row r="14" spans="1:17" x14ac:dyDescent="0.25">
      <c r="A14" s="293" t="s">
        <v>76</v>
      </c>
      <c r="B14" s="267">
        <v>4</v>
      </c>
      <c r="C14" s="268"/>
      <c r="D14" s="268"/>
      <c r="E14" s="268"/>
      <c r="F14" s="268">
        <v>1</v>
      </c>
      <c r="G14" s="268"/>
      <c r="H14" s="279">
        <v>2</v>
      </c>
      <c r="I14" s="82"/>
      <c r="J14" s="89"/>
      <c r="K14" s="81"/>
      <c r="L14" s="81"/>
      <c r="M14" s="82"/>
      <c r="N14" s="81"/>
      <c r="O14" s="81"/>
      <c r="P14" s="69"/>
      <c r="Q14" s="38"/>
    </row>
    <row r="15" spans="1:17" s="65" customFormat="1" x14ac:dyDescent="0.25">
      <c r="A15" s="93" t="s">
        <v>79</v>
      </c>
      <c r="B15" s="98"/>
      <c r="C15" s="84"/>
      <c r="D15" s="84"/>
      <c r="E15" s="84"/>
      <c r="F15" s="84"/>
      <c r="G15" s="84"/>
      <c r="H15" s="99"/>
      <c r="I15" s="100"/>
      <c r="J15" s="95"/>
      <c r="K15" s="84">
        <v>1</v>
      </c>
      <c r="L15" s="84"/>
      <c r="M15" s="85">
        <v>1</v>
      </c>
      <c r="N15" s="84"/>
      <c r="O15" s="84"/>
      <c r="P15" s="86"/>
      <c r="Q15" s="66"/>
    </row>
    <row r="16" spans="1:17" x14ac:dyDescent="0.25">
      <c r="A16" s="293" t="s">
        <v>82</v>
      </c>
      <c r="B16" s="267">
        <v>2</v>
      </c>
      <c r="C16" s="278"/>
      <c r="D16" s="268"/>
      <c r="E16" s="268"/>
      <c r="F16" s="268"/>
      <c r="G16" s="268"/>
      <c r="H16" s="273"/>
      <c r="I16" s="269"/>
      <c r="J16" s="278">
        <v>2</v>
      </c>
      <c r="K16" s="268"/>
      <c r="L16" s="268"/>
      <c r="M16" s="269"/>
      <c r="N16" s="268">
        <v>1</v>
      </c>
      <c r="O16" s="81"/>
      <c r="P16" s="69"/>
      <c r="Q16" s="38"/>
    </row>
    <row r="17" spans="1:17" ht="15.75" thickBot="1" x14ac:dyDescent="0.3">
      <c r="A17" s="293" t="s">
        <v>88</v>
      </c>
      <c r="B17" s="267">
        <v>2</v>
      </c>
      <c r="C17" s="278"/>
      <c r="D17" s="268"/>
      <c r="E17" s="268"/>
      <c r="F17" s="268"/>
      <c r="G17" s="268"/>
      <c r="H17" s="303">
        <v>1</v>
      </c>
      <c r="I17" s="269"/>
      <c r="J17" s="278"/>
      <c r="K17" s="268"/>
      <c r="L17" s="268"/>
      <c r="M17" s="269"/>
      <c r="N17" s="268">
        <v>2</v>
      </c>
      <c r="O17" s="81"/>
      <c r="P17" s="69"/>
      <c r="Q17" s="38"/>
    </row>
    <row r="18" spans="1:17" ht="15.75" thickBot="1" x14ac:dyDescent="0.3">
      <c r="A18" s="25" t="s">
        <v>11</v>
      </c>
      <c r="B18" s="26">
        <f t="shared" ref="B18:P18" si="0">SUM(B7:B17)</f>
        <v>17</v>
      </c>
      <c r="C18" s="26">
        <f t="shared" si="0"/>
        <v>2</v>
      </c>
      <c r="D18" s="26">
        <f t="shared" si="0"/>
        <v>0</v>
      </c>
      <c r="E18" s="26">
        <f t="shared" si="0"/>
        <v>0</v>
      </c>
      <c r="F18" s="26">
        <f t="shared" si="0"/>
        <v>1</v>
      </c>
      <c r="G18" s="26">
        <f t="shared" si="0"/>
        <v>0</v>
      </c>
      <c r="H18" s="26">
        <f t="shared" si="0"/>
        <v>6</v>
      </c>
      <c r="I18" s="59">
        <f t="shared" si="0"/>
        <v>0</v>
      </c>
      <c r="J18" s="96">
        <f t="shared" si="0"/>
        <v>10</v>
      </c>
      <c r="K18" s="26">
        <f t="shared" si="0"/>
        <v>15</v>
      </c>
      <c r="L18" s="26">
        <f t="shared" si="0"/>
        <v>0</v>
      </c>
      <c r="M18" s="26">
        <f t="shared" si="0"/>
        <v>9</v>
      </c>
      <c r="N18" s="26">
        <f t="shared" si="0"/>
        <v>6</v>
      </c>
      <c r="O18" s="26">
        <f t="shared" si="0"/>
        <v>11</v>
      </c>
      <c r="P18" s="59">
        <f t="shared" si="0"/>
        <v>0</v>
      </c>
      <c r="Q18" s="4"/>
    </row>
    <row r="20" spans="1:17" s="10" customFormat="1" ht="36.75" customHeight="1" x14ac:dyDescent="0.25"/>
    <row r="21" spans="1:17" ht="15.75" x14ac:dyDescent="0.25">
      <c r="A21" s="39" t="s">
        <v>35</v>
      </c>
    </row>
    <row r="22" spans="1:17" ht="15.75" thickBot="1" x14ac:dyDescent="0.3">
      <c r="A22" s="3" t="s">
        <v>49</v>
      </c>
    </row>
    <row r="23" spans="1:17" ht="15.75" thickBot="1" x14ac:dyDescent="0.3">
      <c r="A23" s="466" t="s">
        <v>0</v>
      </c>
      <c r="B23" s="469" t="s">
        <v>9</v>
      </c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1"/>
    </row>
    <row r="24" spans="1:17" ht="15.75" thickBot="1" x14ac:dyDescent="0.3">
      <c r="A24" s="467"/>
      <c r="B24" s="469" t="s">
        <v>8</v>
      </c>
      <c r="C24" s="470"/>
      <c r="D24" s="470"/>
      <c r="E24" s="470"/>
      <c r="F24" s="470"/>
      <c r="G24" s="470"/>
      <c r="H24" s="470"/>
      <c r="I24" s="471"/>
      <c r="J24" s="472" t="s">
        <v>30</v>
      </c>
      <c r="K24" s="472"/>
      <c r="L24" s="472"/>
      <c r="M24" s="473"/>
      <c r="N24" s="469" t="s">
        <v>7</v>
      </c>
      <c r="O24" s="471"/>
      <c r="P24" s="28"/>
    </row>
    <row r="25" spans="1:17" ht="48.75" thickBot="1" x14ac:dyDescent="0.3">
      <c r="A25" s="481"/>
      <c r="B25" s="29" t="s">
        <v>14</v>
      </c>
      <c r="C25" s="30" t="s">
        <v>15</v>
      </c>
      <c r="D25" s="30" t="s">
        <v>39</v>
      </c>
      <c r="E25" s="30" t="s">
        <v>51</v>
      </c>
      <c r="F25" s="31" t="s">
        <v>32</v>
      </c>
      <c r="G25" s="31" t="s">
        <v>16</v>
      </c>
      <c r="H25" s="31" t="s">
        <v>33</v>
      </c>
      <c r="I25" s="32" t="s">
        <v>28</v>
      </c>
      <c r="J25" s="33" t="s">
        <v>19</v>
      </c>
      <c r="K25" s="31" t="s">
        <v>34</v>
      </c>
      <c r="L25" s="31" t="s">
        <v>20</v>
      </c>
      <c r="M25" s="34" t="s">
        <v>21</v>
      </c>
      <c r="N25" s="31" t="s">
        <v>17</v>
      </c>
      <c r="O25" s="31" t="s">
        <v>18</v>
      </c>
      <c r="P25" s="32" t="s">
        <v>29</v>
      </c>
    </row>
    <row r="26" spans="1:17" x14ac:dyDescent="0.25">
      <c r="A26" s="147" t="s">
        <v>56</v>
      </c>
      <c r="B26" s="157">
        <v>2</v>
      </c>
      <c r="C26" s="158"/>
      <c r="D26" s="158"/>
      <c r="E26" s="159"/>
      <c r="F26" s="158"/>
      <c r="G26" s="158"/>
      <c r="H26" s="158">
        <v>1</v>
      </c>
      <c r="I26" s="160"/>
      <c r="J26" s="161"/>
      <c r="K26" s="158">
        <v>1</v>
      </c>
      <c r="L26" s="70"/>
      <c r="M26" s="71"/>
      <c r="N26" s="70"/>
      <c r="O26" s="70"/>
      <c r="P26" s="71"/>
    </row>
    <row r="27" spans="1:17" x14ac:dyDescent="0.25">
      <c r="A27" s="137" t="s">
        <v>59</v>
      </c>
      <c r="B27" s="162">
        <v>2</v>
      </c>
      <c r="C27" s="63"/>
      <c r="D27" s="63"/>
      <c r="E27" s="73"/>
      <c r="F27" s="63"/>
      <c r="G27" s="63"/>
      <c r="H27" s="63"/>
      <c r="I27" s="74"/>
      <c r="J27" s="75"/>
      <c r="K27" s="63"/>
      <c r="L27" s="63"/>
      <c r="M27" s="74"/>
      <c r="N27" s="76"/>
      <c r="O27" s="76"/>
      <c r="P27" s="74"/>
    </row>
    <row r="28" spans="1:17" x14ac:dyDescent="0.25">
      <c r="A28" s="19" t="s">
        <v>63</v>
      </c>
      <c r="B28" s="72">
        <v>2</v>
      </c>
      <c r="C28" s="63"/>
      <c r="D28" s="63"/>
      <c r="E28" s="63"/>
      <c r="F28" s="63"/>
      <c r="G28" s="63"/>
      <c r="H28" s="63"/>
      <c r="I28" s="74"/>
      <c r="J28" s="75"/>
      <c r="K28" s="63"/>
      <c r="L28" s="63"/>
      <c r="M28" s="74"/>
      <c r="N28" s="76"/>
      <c r="O28" s="76"/>
      <c r="P28" s="74"/>
    </row>
    <row r="29" spans="1:17" x14ac:dyDescent="0.25">
      <c r="A29" s="214" t="s">
        <v>66</v>
      </c>
      <c r="B29" s="256">
        <v>2</v>
      </c>
      <c r="C29" s="246">
        <v>2</v>
      </c>
      <c r="D29" s="246"/>
      <c r="E29" s="246"/>
      <c r="F29" s="246"/>
      <c r="G29" s="246"/>
      <c r="H29" s="246"/>
      <c r="I29" s="258"/>
      <c r="J29" s="259"/>
      <c r="K29" s="246"/>
      <c r="L29" s="246"/>
      <c r="M29" s="258"/>
      <c r="N29" s="260"/>
      <c r="O29" s="260">
        <v>2</v>
      </c>
      <c r="P29" s="74"/>
    </row>
    <row r="30" spans="1:17" x14ac:dyDescent="0.25">
      <c r="A30" s="214" t="s">
        <v>69</v>
      </c>
      <c r="B30" s="256">
        <v>2</v>
      </c>
      <c r="C30" s="246"/>
      <c r="D30" s="246"/>
      <c r="E30" s="246"/>
      <c r="F30" s="246"/>
      <c r="G30" s="246"/>
      <c r="H30" s="246"/>
      <c r="I30" s="258"/>
      <c r="J30" s="259"/>
      <c r="K30" s="246"/>
      <c r="L30" s="246"/>
      <c r="M30" s="258">
        <v>2</v>
      </c>
      <c r="N30" s="260"/>
      <c r="O30" s="260">
        <v>1</v>
      </c>
      <c r="P30" s="74"/>
    </row>
    <row r="31" spans="1:17" s="68" customFormat="1" x14ac:dyDescent="0.25">
      <c r="A31" s="214" t="s">
        <v>76</v>
      </c>
      <c r="B31" s="256">
        <v>2</v>
      </c>
      <c r="C31" s="246"/>
      <c r="D31" s="246"/>
      <c r="E31" s="246"/>
      <c r="F31" s="246"/>
      <c r="G31" s="246"/>
      <c r="H31" s="246">
        <v>1</v>
      </c>
      <c r="I31" s="258"/>
      <c r="J31" s="75"/>
      <c r="K31" s="63"/>
      <c r="L31" s="63"/>
      <c r="M31" s="74"/>
      <c r="N31" s="76"/>
      <c r="O31" s="76"/>
      <c r="P31" s="74"/>
    </row>
    <row r="32" spans="1:17" x14ac:dyDescent="0.25">
      <c r="A32" s="19" t="s">
        <v>79</v>
      </c>
      <c r="B32" s="72">
        <v>1</v>
      </c>
      <c r="C32" s="63"/>
      <c r="D32" s="63"/>
      <c r="E32" s="63"/>
      <c r="F32" s="63"/>
      <c r="G32" s="63"/>
      <c r="H32" s="63"/>
      <c r="I32" s="74"/>
      <c r="J32" s="75"/>
      <c r="K32" s="63"/>
      <c r="L32" s="63"/>
      <c r="M32" s="74"/>
      <c r="N32" s="76">
        <v>1</v>
      </c>
      <c r="O32" s="76"/>
      <c r="P32" s="74"/>
    </row>
    <row r="33" spans="1:16" x14ac:dyDescent="0.25">
      <c r="A33" s="214" t="s">
        <v>82</v>
      </c>
      <c r="B33" s="256">
        <v>2</v>
      </c>
      <c r="C33" s="246"/>
      <c r="D33" s="246"/>
      <c r="E33" s="246"/>
      <c r="F33" s="246"/>
      <c r="G33" s="246"/>
      <c r="H33" s="246"/>
      <c r="I33" s="258"/>
      <c r="J33" s="259"/>
      <c r="K33" s="246"/>
      <c r="L33" s="246"/>
      <c r="M33" s="258"/>
      <c r="N33" s="260"/>
      <c r="O33" s="260">
        <v>1</v>
      </c>
      <c r="P33" s="74"/>
    </row>
    <row r="34" spans="1:16" s="65" customFormat="1" ht="15.75" thickBot="1" x14ac:dyDescent="0.3">
      <c r="A34" s="214" t="s">
        <v>85</v>
      </c>
      <c r="B34" s="261">
        <v>3</v>
      </c>
      <c r="C34" s="246"/>
      <c r="D34" s="246"/>
      <c r="E34" s="246"/>
      <c r="F34" s="246"/>
      <c r="G34" s="246"/>
      <c r="H34" s="246">
        <v>2</v>
      </c>
      <c r="I34" s="258"/>
      <c r="J34" s="259"/>
      <c r="K34" s="246"/>
      <c r="L34" s="246"/>
      <c r="M34" s="258"/>
      <c r="N34" s="260"/>
      <c r="O34" s="246">
        <v>1</v>
      </c>
      <c r="P34" s="74"/>
    </row>
    <row r="35" spans="1:16" ht="15.75" thickBot="1" x14ac:dyDescent="0.3">
      <c r="A35" s="35" t="s">
        <v>11</v>
      </c>
      <c r="B35" s="52">
        <f t="shared" ref="B35:P35" si="1">SUM(B26:B34)</f>
        <v>18</v>
      </c>
      <c r="C35" s="52">
        <f t="shared" si="1"/>
        <v>2</v>
      </c>
      <c r="D35" s="52">
        <f t="shared" si="1"/>
        <v>0</v>
      </c>
      <c r="E35" s="53">
        <f t="shared" si="1"/>
        <v>0</v>
      </c>
      <c r="F35" s="53">
        <f t="shared" si="1"/>
        <v>0</v>
      </c>
      <c r="G35" s="53">
        <f t="shared" si="1"/>
        <v>0</v>
      </c>
      <c r="H35" s="53">
        <f t="shared" si="1"/>
        <v>4</v>
      </c>
      <c r="I35" s="54">
        <f t="shared" si="1"/>
        <v>0</v>
      </c>
      <c r="J35" s="55">
        <f t="shared" si="1"/>
        <v>0</v>
      </c>
      <c r="K35" s="53">
        <f t="shared" si="1"/>
        <v>1</v>
      </c>
      <c r="L35" s="53">
        <f t="shared" si="1"/>
        <v>0</v>
      </c>
      <c r="M35" s="55">
        <f t="shared" si="1"/>
        <v>2</v>
      </c>
      <c r="N35" s="52">
        <f t="shared" si="1"/>
        <v>1</v>
      </c>
      <c r="O35" s="53">
        <f t="shared" si="1"/>
        <v>5</v>
      </c>
      <c r="P35" s="56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C1" sqref="C1:F1"/>
    </sheetView>
  </sheetViews>
  <sheetFormatPr defaultColWidth="9.140625" defaultRowHeight="15" x14ac:dyDescent="0.25"/>
  <cols>
    <col min="1" max="1" width="9.42578125" style="200" customWidth="1"/>
    <col min="2" max="2" width="27.140625" style="200" customWidth="1"/>
    <col min="3" max="3" width="14.7109375" style="200" customWidth="1"/>
    <col min="4" max="4" width="11" style="200" customWidth="1"/>
    <col min="5" max="5" width="9.7109375" style="200" customWidth="1"/>
    <col min="6" max="6" width="10" style="201" customWidth="1"/>
    <col min="7" max="7" width="15.140625" style="200" customWidth="1"/>
    <col min="8" max="9" width="18" style="200" customWidth="1"/>
    <col min="10" max="12" width="12.5703125" style="200" customWidth="1"/>
    <col min="13" max="13" width="14.7109375" style="200" customWidth="1"/>
    <col min="14" max="14" width="17.7109375" style="200" customWidth="1"/>
    <col min="15" max="15" width="67.28515625" style="200" customWidth="1"/>
    <col min="16" max="16" width="50" style="200" customWidth="1"/>
    <col min="17" max="17" width="18.140625" style="200" customWidth="1"/>
    <col min="18" max="16384" width="9.140625" style="200"/>
  </cols>
  <sheetData>
    <row r="1" spans="1:18" ht="15.75" x14ac:dyDescent="0.25">
      <c r="C1" s="305" t="s">
        <v>22</v>
      </c>
      <c r="D1" s="454" t="s">
        <v>89</v>
      </c>
      <c r="E1" s="454"/>
      <c r="F1" s="454"/>
    </row>
    <row r="2" spans="1:18" ht="18.75" x14ac:dyDescent="0.25">
      <c r="A2" s="455" t="s">
        <v>46</v>
      </c>
      <c r="B2" s="455"/>
    </row>
    <row r="3" spans="1:18" ht="30" customHeight="1" thickBot="1" x14ac:dyDescent="0.3">
      <c r="H3" s="198"/>
      <c r="I3" s="198"/>
      <c r="J3" s="198"/>
      <c r="K3" s="198"/>
      <c r="L3" s="198"/>
    </row>
    <row r="4" spans="1:18" ht="102.75" customHeight="1" thickBot="1" x14ac:dyDescent="0.3">
      <c r="A4" s="240" t="s">
        <v>0</v>
      </c>
      <c r="B4" s="240" t="s">
        <v>1</v>
      </c>
      <c r="C4" s="222" t="s">
        <v>2</v>
      </c>
      <c r="D4" s="241" t="s">
        <v>3</v>
      </c>
      <c r="E4" s="241" t="s">
        <v>4</v>
      </c>
      <c r="F4" s="241" t="s">
        <v>5</v>
      </c>
      <c r="G4" s="241" t="s">
        <v>12</v>
      </c>
      <c r="H4" s="241" t="s">
        <v>26</v>
      </c>
      <c r="I4" s="241" t="s">
        <v>27</v>
      </c>
      <c r="J4" s="241" t="s">
        <v>13</v>
      </c>
      <c r="K4" s="241" t="s">
        <v>24</v>
      </c>
      <c r="L4" s="241" t="s">
        <v>25</v>
      </c>
      <c r="M4" s="241" t="s">
        <v>6</v>
      </c>
      <c r="N4" s="202"/>
      <c r="O4" s="190"/>
      <c r="P4" s="190"/>
      <c r="Q4" s="190"/>
      <c r="R4" s="190"/>
    </row>
    <row r="5" spans="1:18" ht="22.5" x14ac:dyDescent="0.25">
      <c r="A5" s="285" t="s">
        <v>90</v>
      </c>
      <c r="B5" s="286" t="s">
        <v>91</v>
      </c>
      <c r="C5" s="287" t="s">
        <v>92</v>
      </c>
      <c r="D5" s="184">
        <v>0</v>
      </c>
      <c r="E5" s="113">
        <v>928169</v>
      </c>
      <c r="F5" s="113">
        <v>250000</v>
      </c>
      <c r="G5" s="113">
        <v>250000</v>
      </c>
      <c r="H5" s="283">
        <v>35</v>
      </c>
      <c r="I5" s="283">
        <v>24</v>
      </c>
      <c r="J5" s="283">
        <v>24</v>
      </c>
      <c r="K5" s="283">
        <v>14.6</v>
      </c>
      <c r="L5" s="283">
        <v>11</v>
      </c>
      <c r="M5" s="191" t="s">
        <v>55</v>
      </c>
    </row>
    <row r="6" spans="1:18" s="247" customFormat="1" x14ac:dyDescent="0.25">
      <c r="A6" s="214"/>
      <c r="B6" s="215"/>
      <c r="C6" s="288"/>
      <c r="D6" s="188"/>
      <c r="E6" s="189"/>
      <c r="F6" s="189"/>
      <c r="G6" s="189"/>
      <c r="H6" s="244"/>
      <c r="I6" s="244"/>
      <c r="J6" s="244"/>
      <c r="K6" s="245"/>
      <c r="L6" s="245"/>
      <c r="M6" s="187"/>
    </row>
    <row r="7" spans="1:18" x14ac:dyDescent="0.25">
      <c r="A7" s="214"/>
      <c r="B7" s="215"/>
      <c r="C7" s="288"/>
      <c r="D7" s="188"/>
      <c r="E7" s="189"/>
      <c r="F7" s="189"/>
      <c r="G7" s="189"/>
      <c r="H7" s="244"/>
      <c r="I7" s="244"/>
      <c r="J7" s="244"/>
      <c r="K7" s="245"/>
      <c r="L7" s="245"/>
      <c r="M7" s="191"/>
      <c r="O7" s="479" t="s">
        <v>43</v>
      </c>
      <c r="P7" s="479"/>
    </row>
    <row r="8" spans="1:18" x14ac:dyDescent="0.25">
      <c r="A8" s="214"/>
      <c r="B8" s="215"/>
      <c r="C8" s="288"/>
      <c r="D8" s="188"/>
      <c r="E8" s="189"/>
      <c r="F8" s="189"/>
      <c r="G8" s="203"/>
      <c r="H8" s="244"/>
      <c r="I8" s="244"/>
      <c r="J8" s="244"/>
      <c r="K8" s="245"/>
      <c r="L8" s="245"/>
      <c r="M8" s="191"/>
      <c r="O8" s="479"/>
      <c r="P8" s="479"/>
    </row>
    <row r="9" spans="1:18" x14ac:dyDescent="0.25">
      <c r="A9" s="214"/>
      <c r="B9" s="215"/>
      <c r="C9" s="288"/>
      <c r="D9" s="188"/>
      <c r="E9" s="189"/>
      <c r="F9" s="189"/>
      <c r="G9" s="189"/>
      <c r="H9" s="244"/>
      <c r="I9" s="244"/>
      <c r="J9" s="244"/>
      <c r="K9" s="245"/>
      <c r="L9" s="245"/>
      <c r="M9" s="191"/>
    </row>
    <row r="10" spans="1:18" x14ac:dyDescent="0.25">
      <c r="A10" s="214"/>
      <c r="B10" s="215"/>
      <c r="C10" s="288"/>
      <c r="D10" s="188"/>
      <c r="E10" s="189"/>
      <c r="F10" s="189"/>
      <c r="G10" s="189"/>
      <c r="H10" s="244"/>
      <c r="I10" s="244"/>
      <c r="J10" s="244"/>
      <c r="K10" s="245"/>
      <c r="L10" s="245"/>
      <c r="M10" s="191"/>
    </row>
    <row r="11" spans="1:18" x14ac:dyDescent="0.25">
      <c r="A11" s="214"/>
      <c r="B11" s="215"/>
      <c r="C11" s="288"/>
      <c r="D11" s="188"/>
      <c r="E11" s="189"/>
      <c r="F11" s="189"/>
      <c r="G11" s="189"/>
      <c r="H11" s="244"/>
      <c r="I11" s="244"/>
      <c r="J11" s="244"/>
      <c r="K11" s="245"/>
      <c r="L11" s="245"/>
      <c r="M11" s="191"/>
    </row>
    <row r="12" spans="1:18" x14ac:dyDescent="0.25">
      <c r="A12" s="214"/>
      <c r="B12" s="215"/>
      <c r="C12" s="288"/>
      <c r="D12" s="188"/>
      <c r="E12" s="189"/>
      <c r="F12" s="189"/>
      <c r="G12" s="189"/>
      <c r="H12" s="244"/>
      <c r="I12" s="244"/>
      <c r="J12" s="244"/>
      <c r="K12" s="245"/>
      <c r="L12" s="245"/>
      <c r="M12" s="191"/>
      <c r="O12" s="479" t="s">
        <v>45</v>
      </c>
      <c r="P12" s="479"/>
    </row>
    <row r="13" spans="1:18" x14ac:dyDescent="0.25">
      <c r="A13" s="214"/>
      <c r="B13" s="215"/>
      <c r="C13" s="288"/>
      <c r="D13" s="188"/>
      <c r="E13" s="189"/>
      <c r="F13" s="189"/>
      <c r="G13" s="189"/>
      <c r="H13" s="244"/>
      <c r="I13" s="244"/>
      <c r="J13" s="244"/>
      <c r="K13" s="245"/>
      <c r="L13" s="245"/>
      <c r="M13" s="191"/>
      <c r="O13" s="479"/>
      <c r="P13" s="479"/>
    </row>
    <row r="14" spans="1:18" x14ac:dyDescent="0.25">
      <c r="A14" s="214"/>
      <c r="B14" s="215"/>
      <c r="C14" s="288"/>
      <c r="D14" s="188"/>
      <c r="E14" s="189"/>
      <c r="F14" s="189"/>
      <c r="G14" s="189"/>
      <c r="H14" s="244"/>
      <c r="I14" s="244"/>
      <c r="J14" s="244"/>
      <c r="K14" s="245"/>
      <c r="L14" s="245"/>
      <c r="M14" s="191"/>
      <c r="N14" s="204"/>
      <c r="O14" s="204"/>
    </row>
    <row r="15" spans="1:18" ht="15.75" thickBot="1" x14ac:dyDescent="0.3">
      <c r="A15" s="289"/>
      <c r="B15" s="290"/>
      <c r="C15" s="291"/>
      <c r="D15" s="188"/>
      <c r="E15" s="189"/>
      <c r="F15" s="189"/>
      <c r="G15" s="189"/>
      <c r="H15" s="244"/>
      <c r="I15" s="244"/>
      <c r="J15" s="244"/>
      <c r="K15" s="245"/>
      <c r="L15" s="245"/>
      <c r="M15" s="191"/>
      <c r="N15" s="204"/>
      <c r="O15" s="204"/>
    </row>
    <row r="16" spans="1:18" ht="15.75" thickBot="1" x14ac:dyDescent="0.3">
      <c r="A16" s="209" t="s">
        <v>11</v>
      </c>
      <c r="B16" s="210"/>
      <c r="C16" s="210"/>
      <c r="D16" s="211">
        <f t="shared" ref="D16:L16" si="0">SUM(D5:D15)</f>
        <v>0</v>
      </c>
      <c r="E16" s="211">
        <f t="shared" si="0"/>
        <v>928169</v>
      </c>
      <c r="F16" s="212">
        <f t="shared" si="0"/>
        <v>250000</v>
      </c>
      <c r="G16" s="212">
        <f t="shared" si="0"/>
        <v>250000</v>
      </c>
      <c r="H16" s="210">
        <f t="shared" si="0"/>
        <v>35</v>
      </c>
      <c r="I16" s="210">
        <f t="shared" si="0"/>
        <v>24</v>
      </c>
      <c r="J16" s="210">
        <f t="shared" si="0"/>
        <v>24</v>
      </c>
      <c r="K16" s="210">
        <f t="shared" si="0"/>
        <v>14.6</v>
      </c>
      <c r="L16" s="210">
        <f t="shared" si="0"/>
        <v>11</v>
      </c>
      <c r="M16" s="213"/>
    </row>
    <row r="18" spans="2:8" x14ac:dyDescent="0.25">
      <c r="H18" s="200" t="s">
        <v>23</v>
      </c>
    </row>
    <row r="19" spans="2:8" x14ac:dyDescent="0.25">
      <c r="B19" s="205"/>
    </row>
    <row r="22" spans="2:8" x14ac:dyDescent="0.25">
      <c r="B22" s="201"/>
    </row>
  </sheetData>
  <mergeCells count="4">
    <mergeCell ref="D1:F1"/>
    <mergeCell ref="A2:B2"/>
    <mergeCell ref="O7:P8"/>
    <mergeCell ref="O12:P13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110" zoomScaleNormal="110" workbookViewId="0">
      <selection activeCell="J5" sqref="J5:M5"/>
    </sheetView>
  </sheetViews>
  <sheetFormatPr defaultColWidth="9.140625" defaultRowHeight="15" x14ac:dyDescent="0.25"/>
  <cols>
    <col min="1" max="1" width="19.42578125" style="200" customWidth="1"/>
    <col min="2" max="2" width="7" style="200" customWidth="1"/>
    <col min="3" max="3" width="6.85546875" style="200" customWidth="1"/>
    <col min="4" max="4" width="8.5703125" style="200" customWidth="1"/>
    <col min="5" max="5" width="7.28515625" style="200" customWidth="1"/>
    <col min="6" max="6" width="11.42578125" style="200" customWidth="1"/>
    <col min="7" max="7" width="12.140625" style="200" customWidth="1"/>
    <col min="8" max="8" width="18.7109375" style="200" customWidth="1"/>
    <col min="9" max="9" width="18.5703125" style="200" customWidth="1"/>
    <col min="10" max="10" width="13.28515625" style="200" customWidth="1"/>
    <col min="11" max="11" width="15.7109375" style="200" customWidth="1"/>
    <col min="12" max="12" width="17" style="200" customWidth="1"/>
    <col min="13" max="13" width="8.28515625" style="200" customWidth="1"/>
    <col min="14" max="14" width="11.140625" style="200" customWidth="1"/>
    <col min="15" max="15" width="11.85546875" style="200" customWidth="1"/>
    <col min="16" max="16" width="12.7109375" style="200" customWidth="1"/>
    <col min="17" max="17" width="73.7109375" style="200" customWidth="1"/>
    <col min="18" max="16384" width="9.140625" style="200"/>
  </cols>
  <sheetData>
    <row r="1" spans="1:17" x14ac:dyDescent="0.25">
      <c r="A1" s="204"/>
    </row>
    <row r="2" spans="1:17" ht="18.75" x14ac:dyDescent="0.25">
      <c r="A2" s="199" t="s">
        <v>50</v>
      </c>
    </row>
    <row r="3" spans="1:17" ht="15.75" thickBot="1" x14ac:dyDescent="0.3"/>
    <row r="4" spans="1:17" ht="15.75" thickBot="1" x14ac:dyDescent="0.3">
      <c r="A4" s="459" t="s">
        <v>10</v>
      </c>
      <c r="B4" s="461" t="s">
        <v>9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2"/>
    </row>
    <row r="5" spans="1:17" ht="15.75" thickBot="1" x14ac:dyDescent="0.3">
      <c r="A5" s="460"/>
      <c r="B5" s="463" t="s">
        <v>8</v>
      </c>
      <c r="C5" s="461"/>
      <c r="D5" s="461"/>
      <c r="E5" s="461"/>
      <c r="F5" s="461"/>
      <c r="G5" s="461"/>
      <c r="H5" s="461"/>
      <c r="I5" s="482"/>
      <c r="J5" s="472" t="s">
        <v>30</v>
      </c>
      <c r="K5" s="472"/>
      <c r="L5" s="472"/>
      <c r="M5" s="473"/>
      <c r="N5" s="463" t="s">
        <v>7</v>
      </c>
      <c r="O5" s="462"/>
      <c r="P5" s="208"/>
    </row>
    <row r="6" spans="1:17" ht="45.75" thickBot="1" x14ac:dyDescent="0.3">
      <c r="A6" s="480"/>
      <c r="B6" s="216" t="s">
        <v>14</v>
      </c>
      <c r="C6" s="276" t="s">
        <v>15</v>
      </c>
      <c r="D6" s="218" t="s">
        <v>39</v>
      </c>
      <c r="E6" s="217" t="s">
        <v>51</v>
      </c>
      <c r="F6" s="218" t="s">
        <v>32</v>
      </c>
      <c r="G6" s="218" t="s">
        <v>40</v>
      </c>
      <c r="H6" s="218" t="s">
        <v>31</v>
      </c>
      <c r="I6" s="299" t="s">
        <v>28</v>
      </c>
      <c r="J6" s="294" t="s">
        <v>19</v>
      </c>
      <c r="K6" s="218" t="s">
        <v>38</v>
      </c>
      <c r="L6" s="218" t="s">
        <v>20</v>
      </c>
      <c r="M6" s="219" t="s">
        <v>21</v>
      </c>
      <c r="N6" s="218" t="s">
        <v>17</v>
      </c>
      <c r="O6" s="218" t="s">
        <v>18</v>
      </c>
      <c r="P6" s="282" t="s">
        <v>29</v>
      </c>
      <c r="Q6" s="304" t="s">
        <v>41</v>
      </c>
    </row>
    <row r="7" spans="1:17" x14ac:dyDescent="0.25">
      <c r="A7" s="292" t="s">
        <v>90</v>
      </c>
      <c r="B7" s="263">
        <v>10</v>
      </c>
      <c r="C7" s="277"/>
      <c r="D7" s="264"/>
      <c r="E7" s="264"/>
      <c r="F7" s="264"/>
      <c r="G7" s="264"/>
      <c r="H7" s="264"/>
      <c r="I7" s="265"/>
      <c r="J7" s="277">
        <v>19</v>
      </c>
      <c r="K7" s="264"/>
      <c r="L7" s="264"/>
      <c r="M7" s="265"/>
      <c r="N7" s="264">
        <v>5</v>
      </c>
      <c r="O7" s="264">
        <v>7</v>
      </c>
      <c r="P7" s="266"/>
      <c r="Q7" s="231"/>
    </row>
    <row r="8" spans="1:17" x14ac:dyDescent="0.25">
      <c r="A8" s="293"/>
      <c r="B8" s="280"/>
      <c r="C8" s="279"/>
      <c r="D8" s="279"/>
      <c r="E8" s="279"/>
      <c r="F8" s="279"/>
      <c r="G8" s="279"/>
      <c r="H8" s="279"/>
      <c r="I8" s="300"/>
      <c r="J8" s="295"/>
      <c r="K8" s="279"/>
      <c r="L8" s="268"/>
      <c r="M8" s="269"/>
      <c r="N8" s="279"/>
      <c r="O8" s="281"/>
      <c r="P8" s="250"/>
      <c r="Q8" s="232"/>
    </row>
    <row r="9" spans="1:17" x14ac:dyDescent="0.25">
      <c r="A9" s="293"/>
      <c r="B9" s="267"/>
      <c r="C9" s="268"/>
      <c r="D9" s="268"/>
      <c r="E9" s="268"/>
      <c r="F9" s="268"/>
      <c r="G9" s="268"/>
      <c r="H9" s="268"/>
      <c r="I9" s="269"/>
      <c r="J9" s="278"/>
      <c r="K9" s="268"/>
      <c r="L9" s="268"/>
      <c r="M9" s="269"/>
      <c r="N9" s="268"/>
      <c r="O9" s="268"/>
      <c r="P9" s="250"/>
      <c r="Q9" s="232"/>
    </row>
    <row r="10" spans="1:17" x14ac:dyDescent="0.25">
      <c r="A10" s="293"/>
      <c r="B10" s="192"/>
      <c r="C10" s="268"/>
      <c r="D10" s="268"/>
      <c r="E10" s="110"/>
      <c r="F10" s="307"/>
      <c r="G10" s="307"/>
      <c r="H10" s="307"/>
      <c r="I10" s="308"/>
      <c r="J10" s="278"/>
      <c r="K10" s="279"/>
      <c r="L10" s="307"/>
      <c r="M10" s="308"/>
      <c r="N10" s="307"/>
      <c r="O10" s="307"/>
      <c r="P10" s="250"/>
      <c r="Q10" s="249"/>
    </row>
    <row r="11" spans="1:17" x14ac:dyDescent="0.25">
      <c r="A11" s="293"/>
      <c r="B11" s="267"/>
      <c r="C11" s="268"/>
      <c r="D11" s="268"/>
      <c r="E11" s="268"/>
      <c r="F11" s="268"/>
      <c r="G11" s="268"/>
      <c r="H11" s="268"/>
      <c r="I11" s="269"/>
      <c r="J11" s="278"/>
      <c r="K11" s="268"/>
      <c r="L11" s="268"/>
      <c r="M11" s="269"/>
      <c r="N11" s="268"/>
      <c r="O11" s="268"/>
      <c r="P11" s="250"/>
      <c r="Q11" s="232"/>
    </row>
    <row r="12" spans="1:17" x14ac:dyDescent="0.25">
      <c r="A12" s="293"/>
      <c r="B12" s="267"/>
      <c r="C12" s="268"/>
      <c r="D12" s="268"/>
      <c r="E12" s="268"/>
      <c r="F12" s="268"/>
      <c r="G12" s="268"/>
      <c r="H12" s="268"/>
      <c r="I12" s="269"/>
      <c r="J12" s="278"/>
      <c r="K12" s="268"/>
      <c r="L12" s="268"/>
      <c r="M12" s="269"/>
      <c r="N12" s="268"/>
      <c r="O12" s="268"/>
      <c r="P12" s="250"/>
      <c r="Q12" s="232"/>
    </row>
    <row r="13" spans="1:17" x14ac:dyDescent="0.25">
      <c r="A13" s="293"/>
      <c r="B13" s="267"/>
      <c r="C13" s="268"/>
      <c r="D13" s="268"/>
      <c r="E13" s="268"/>
      <c r="F13" s="268"/>
      <c r="G13" s="268"/>
      <c r="H13" s="268"/>
      <c r="I13" s="269"/>
      <c r="J13" s="278"/>
      <c r="K13" s="268"/>
      <c r="L13" s="268"/>
      <c r="M13" s="269"/>
      <c r="N13" s="268"/>
      <c r="O13" s="268"/>
      <c r="P13" s="250"/>
      <c r="Q13" s="232"/>
    </row>
    <row r="14" spans="1:17" x14ac:dyDescent="0.25">
      <c r="A14" s="293"/>
      <c r="B14" s="267"/>
      <c r="C14" s="268"/>
      <c r="D14" s="268"/>
      <c r="E14" s="268"/>
      <c r="F14" s="268"/>
      <c r="G14" s="268"/>
      <c r="H14" s="279"/>
      <c r="I14" s="269"/>
      <c r="J14" s="278"/>
      <c r="K14" s="268"/>
      <c r="L14" s="268"/>
      <c r="M14" s="269"/>
      <c r="N14" s="268"/>
      <c r="O14" s="268"/>
      <c r="P14" s="250"/>
      <c r="Q14" s="232"/>
    </row>
    <row r="15" spans="1:17" s="248" customFormat="1" x14ac:dyDescent="0.25">
      <c r="A15" s="293"/>
      <c r="B15" s="301"/>
      <c r="C15" s="273"/>
      <c r="D15" s="273"/>
      <c r="E15" s="273"/>
      <c r="F15" s="273"/>
      <c r="G15" s="273"/>
      <c r="I15" s="302"/>
      <c r="J15" s="297"/>
      <c r="K15" s="273"/>
      <c r="L15" s="273"/>
      <c r="M15" s="274"/>
      <c r="N15" s="273"/>
      <c r="O15" s="273"/>
      <c r="P15" s="275"/>
      <c r="Q15" s="249"/>
    </row>
    <row r="16" spans="1:17" x14ac:dyDescent="0.25">
      <c r="A16" s="293"/>
      <c r="B16" s="267"/>
      <c r="C16" s="278"/>
      <c r="D16" s="268"/>
      <c r="E16" s="268"/>
      <c r="F16" s="268"/>
      <c r="G16" s="268"/>
      <c r="H16" s="273"/>
      <c r="I16" s="269"/>
      <c r="J16" s="278"/>
      <c r="K16" s="268"/>
      <c r="L16" s="268"/>
      <c r="M16" s="269"/>
      <c r="N16" s="268"/>
      <c r="O16" s="268"/>
      <c r="P16" s="250"/>
      <c r="Q16" s="232"/>
    </row>
    <row r="17" spans="1:17" ht="15.75" thickBot="1" x14ac:dyDescent="0.3">
      <c r="A17" s="293"/>
      <c r="B17" s="267"/>
      <c r="C17" s="278"/>
      <c r="D17" s="268"/>
      <c r="E17" s="268"/>
      <c r="F17" s="268"/>
      <c r="G17" s="268"/>
      <c r="I17" s="269"/>
      <c r="J17" s="278"/>
      <c r="K17" s="268"/>
      <c r="L17" s="268"/>
      <c r="M17" s="269"/>
      <c r="N17" s="268"/>
      <c r="O17" s="268"/>
      <c r="P17" s="250"/>
      <c r="Q17" s="232"/>
    </row>
    <row r="18" spans="1:17" ht="15.75" thickBot="1" x14ac:dyDescent="0.3">
      <c r="A18" s="220" t="s">
        <v>11</v>
      </c>
      <c r="B18" s="221">
        <f t="shared" ref="B18:P18" si="0">SUM(B7:B17)</f>
        <v>10</v>
      </c>
      <c r="C18" s="221">
        <f t="shared" si="0"/>
        <v>0</v>
      </c>
      <c r="D18" s="221">
        <f t="shared" si="0"/>
        <v>0</v>
      </c>
      <c r="E18" s="221">
        <f t="shared" si="0"/>
        <v>0</v>
      </c>
      <c r="F18" s="221">
        <f t="shared" si="0"/>
        <v>0</v>
      </c>
      <c r="G18" s="221">
        <f t="shared" si="0"/>
        <v>0</v>
      </c>
      <c r="H18" s="221">
        <f t="shared" si="0"/>
        <v>0</v>
      </c>
      <c r="I18" s="242">
        <f t="shared" si="0"/>
        <v>0</v>
      </c>
      <c r="J18" s="298">
        <f t="shared" si="0"/>
        <v>19</v>
      </c>
      <c r="K18" s="221">
        <f t="shared" si="0"/>
        <v>0</v>
      </c>
      <c r="L18" s="221">
        <f t="shared" si="0"/>
        <v>0</v>
      </c>
      <c r="M18" s="221">
        <f t="shared" si="0"/>
        <v>0</v>
      </c>
      <c r="N18" s="221">
        <f t="shared" si="0"/>
        <v>5</v>
      </c>
      <c r="O18" s="221">
        <f t="shared" si="0"/>
        <v>7</v>
      </c>
      <c r="P18" s="242">
        <f t="shared" si="0"/>
        <v>0</v>
      </c>
      <c r="Q18" s="201"/>
    </row>
    <row r="20" spans="1:17" s="206" customFormat="1" ht="36.75" customHeight="1" x14ac:dyDescent="0.25"/>
    <row r="21" spans="1:17" ht="15.75" x14ac:dyDescent="0.25">
      <c r="A21" s="233" t="s">
        <v>35</v>
      </c>
    </row>
    <row r="22" spans="1:17" ht="15.75" thickBot="1" x14ac:dyDescent="0.3">
      <c r="A22" s="200" t="s">
        <v>49</v>
      </c>
    </row>
    <row r="23" spans="1:17" ht="15.75" thickBot="1" x14ac:dyDescent="0.3">
      <c r="A23" s="466" t="s">
        <v>0</v>
      </c>
      <c r="B23" s="469" t="s">
        <v>9</v>
      </c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1"/>
    </row>
    <row r="24" spans="1:17" ht="15.75" thickBot="1" x14ac:dyDescent="0.3">
      <c r="A24" s="467"/>
      <c r="B24" s="469" t="s">
        <v>8</v>
      </c>
      <c r="C24" s="470"/>
      <c r="D24" s="470"/>
      <c r="E24" s="470"/>
      <c r="F24" s="470"/>
      <c r="G24" s="470"/>
      <c r="H24" s="470"/>
      <c r="I24" s="471"/>
      <c r="J24" s="472" t="s">
        <v>30</v>
      </c>
      <c r="K24" s="472"/>
      <c r="L24" s="472"/>
      <c r="M24" s="473"/>
      <c r="N24" s="469" t="s">
        <v>7</v>
      </c>
      <c r="O24" s="471"/>
      <c r="P24" s="223"/>
    </row>
    <row r="25" spans="1:17" ht="48.75" thickBot="1" x14ac:dyDescent="0.3">
      <c r="A25" s="481"/>
      <c r="B25" s="224" t="s">
        <v>14</v>
      </c>
      <c r="C25" s="225" t="s">
        <v>15</v>
      </c>
      <c r="D25" s="225" t="s">
        <v>39</v>
      </c>
      <c r="E25" s="225" t="s">
        <v>51</v>
      </c>
      <c r="F25" s="226" t="s">
        <v>32</v>
      </c>
      <c r="G25" s="226" t="s">
        <v>16</v>
      </c>
      <c r="H25" s="226" t="s">
        <v>33</v>
      </c>
      <c r="I25" s="227" t="s">
        <v>28</v>
      </c>
      <c r="J25" s="228" t="s">
        <v>19</v>
      </c>
      <c r="K25" s="226" t="s">
        <v>34</v>
      </c>
      <c r="L25" s="226" t="s">
        <v>20</v>
      </c>
      <c r="M25" s="229" t="s">
        <v>21</v>
      </c>
      <c r="N25" s="226" t="s">
        <v>17</v>
      </c>
      <c r="O25" s="226" t="s">
        <v>18</v>
      </c>
      <c r="P25" s="227" t="s">
        <v>29</v>
      </c>
    </row>
    <row r="26" spans="1:17" x14ac:dyDescent="0.25">
      <c r="A26" s="239"/>
      <c r="B26" s="309"/>
      <c r="C26" s="310"/>
      <c r="D26" s="310"/>
      <c r="E26" s="253"/>
      <c r="F26" s="310"/>
      <c r="G26" s="310"/>
      <c r="H26" s="310"/>
      <c r="I26" s="311"/>
      <c r="J26" s="255"/>
      <c r="K26" s="310"/>
      <c r="L26" s="310"/>
      <c r="M26" s="311"/>
      <c r="N26" s="310"/>
      <c r="O26" s="310"/>
      <c r="P26" s="311"/>
    </row>
    <row r="27" spans="1:17" x14ac:dyDescent="0.25">
      <c r="A27" s="214"/>
      <c r="B27" s="312"/>
      <c r="C27" s="313"/>
      <c r="D27" s="313"/>
      <c r="E27" s="257"/>
      <c r="F27" s="313"/>
      <c r="G27" s="313"/>
      <c r="H27" s="313"/>
      <c r="I27" s="314"/>
      <c r="J27" s="259"/>
      <c r="K27" s="313"/>
      <c r="L27" s="313"/>
      <c r="M27" s="314"/>
      <c r="N27" s="260"/>
      <c r="O27" s="260"/>
      <c r="P27" s="314"/>
    </row>
    <row r="28" spans="1:17" x14ac:dyDescent="0.25">
      <c r="A28" s="214"/>
      <c r="B28" s="312"/>
      <c r="C28" s="313"/>
      <c r="D28" s="313"/>
      <c r="E28" s="313"/>
      <c r="F28" s="313"/>
      <c r="G28" s="313"/>
      <c r="H28" s="313"/>
      <c r="I28" s="314"/>
      <c r="J28" s="259"/>
      <c r="K28" s="313"/>
      <c r="L28" s="313"/>
      <c r="M28" s="314"/>
      <c r="N28" s="260"/>
      <c r="O28" s="260"/>
      <c r="P28" s="314"/>
    </row>
    <row r="29" spans="1:17" x14ac:dyDescent="0.25">
      <c r="A29" s="214"/>
      <c r="B29" s="312"/>
      <c r="C29" s="313"/>
      <c r="D29" s="313"/>
      <c r="E29" s="313"/>
      <c r="F29" s="313"/>
      <c r="G29" s="313"/>
      <c r="H29" s="313"/>
      <c r="I29" s="314"/>
      <c r="J29" s="259"/>
      <c r="K29" s="313"/>
      <c r="L29" s="313"/>
      <c r="M29" s="314"/>
      <c r="N29" s="260"/>
      <c r="O29" s="260"/>
      <c r="P29" s="314"/>
    </row>
    <row r="30" spans="1:17" x14ac:dyDescent="0.25">
      <c r="A30" s="214"/>
      <c r="B30" s="312"/>
      <c r="C30" s="313"/>
      <c r="D30" s="313"/>
      <c r="E30" s="313"/>
      <c r="F30" s="313"/>
      <c r="G30" s="313"/>
      <c r="H30" s="313"/>
      <c r="I30" s="314"/>
      <c r="J30" s="259"/>
      <c r="K30" s="313"/>
      <c r="L30" s="313"/>
      <c r="M30" s="314"/>
      <c r="N30" s="260"/>
      <c r="O30" s="260"/>
      <c r="P30" s="314"/>
    </row>
    <row r="31" spans="1:17" x14ac:dyDescent="0.25">
      <c r="A31" s="214"/>
      <c r="B31" s="312"/>
      <c r="C31" s="313"/>
      <c r="D31" s="313"/>
      <c r="E31" s="313"/>
      <c r="F31" s="313"/>
      <c r="G31" s="313"/>
      <c r="H31" s="313"/>
      <c r="I31" s="314"/>
      <c r="J31" s="259"/>
      <c r="K31" s="313"/>
      <c r="L31" s="313"/>
      <c r="M31" s="314"/>
      <c r="N31" s="260"/>
      <c r="O31" s="260"/>
      <c r="P31" s="314"/>
    </row>
    <row r="32" spans="1:17" x14ac:dyDescent="0.25">
      <c r="A32" s="214"/>
      <c r="B32" s="312"/>
      <c r="C32" s="313"/>
      <c r="D32" s="313"/>
      <c r="E32" s="313"/>
      <c r="F32" s="313"/>
      <c r="G32" s="313"/>
      <c r="H32" s="313"/>
      <c r="I32" s="314"/>
      <c r="J32" s="259"/>
      <c r="K32" s="313"/>
      <c r="L32" s="313"/>
      <c r="M32" s="314"/>
      <c r="N32" s="260"/>
      <c r="O32" s="260"/>
      <c r="P32" s="314"/>
    </row>
    <row r="33" spans="1:16" x14ac:dyDescent="0.25">
      <c r="A33" s="214"/>
      <c r="B33" s="312"/>
      <c r="C33" s="313"/>
      <c r="D33" s="313"/>
      <c r="E33" s="313"/>
      <c r="F33" s="313"/>
      <c r="G33" s="313"/>
      <c r="H33" s="313"/>
      <c r="I33" s="314"/>
      <c r="J33" s="259"/>
      <c r="K33" s="313"/>
      <c r="L33" s="313"/>
      <c r="M33" s="314"/>
      <c r="N33" s="260"/>
      <c r="O33" s="260"/>
      <c r="P33" s="314"/>
    </row>
    <row r="34" spans="1:16" s="248" customFormat="1" x14ac:dyDescent="0.25">
      <c r="A34" s="214"/>
      <c r="B34" s="315"/>
      <c r="C34" s="313"/>
      <c r="D34" s="313"/>
      <c r="E34" s="313"/>
      <c r="F34" s="313"/>
      <c r="G34" s="313"/>
      <c r="H34" s="313"/>
      <c r="I34" s="314"/>
      <c r="J34" s="259"/>
      <c r="K34" s="313"/>
      <c r="L34" s="313"/>
      <c r="M34" s="314"/>
      <c r="N34" s="260"/>
      <c r="O34" s="313"/>
      <c r="P34" s="314"/>
    </row>
    <row r="35" spans="1:16" x14ac:dyDescent="0.25">
      <c r="A35" s="214"/>
      <c r="B35" s="315"/>
      <c r="C35" s="313"/>
      <c r="D35" s="313"/>
      <c r="E35" s="313"/>
      <c r="F35" s="313"/>
      <c r="G35" s="313"/>
      <c r="H35" s="313"/>
      <c r="I35" s="314"/>
      <c r="J35" s="259"/>
      <c r="K35" s="262"/>
      <c r="L35" s="313"/>
      <c r="M35" s="314"/>
      <c r="N35" s="313"/>
      <c r="O35" s="313"/>
      <c r="P35" s="314"/>
    </row>
    <row r="36" spans="1:16" ht="15.75" thickBot="1" x14ac:dyDescent="0.3">
      <c r="A36" s="214"/>
      <c r="B36" s="312"/>
      <c r="C36" s="316"/>
      <c r="D36" s="313"/>
      <c r="E36" s="313"/>
      <c r="F36" s="313"/>
      <c r="G36" s="313"/>
      <c r="H36" s="313"/>
      <c r="I36" s="314"/>
      <c r="J36" s="259"/>
      <c r="K36" s="313"/>
      <c r="L36" s="313"/>
      <c r="M36" s="314"/>
      <c r="N36" s="313"/>
      <c r="O36" s="262"/>
      <c r="P36" s="314"/>
    </row>
    <row r="37" spans="1:16" ht="15.75" thickBot="1" x14ac:dyDescent="0.3">
      <c r="A37" s="230" t="s">
        <v>11</v>
      </c>
      <c r="B37" s="234">
        <f t="shared" ref="B37:P37" si="1">SUM(B26:B36)</f>
        <v>0</v>
      </c>
      <c r="C37" s="234">
        <f t="shared" si="1"/>
        <v>0</v>
      </c>
      <c r="D37" s="234">
        <f t="shared" si="1"/>
        <v>0</v>
      </c>
      <c r="E37" s="235">
        <f t="shared" si="1"/>
        <v>0</v>
      </c>
      <c r="F37" s="235">
        <f t="shared" si="1"/>
        <v>0</v>
      </c>
      <c r="G37" s="235">
        <f t="shared" si="1"/>
        <v>0</v>
      </c>
      <c r="H37" s="235">
        <f>SUM(H26:H36)</f>
        <v>0</v>
      </c>
      <c r="I37" s="236">
        <f t="shared" si="1"/>
        <v>0</v>
      </c>
      <c r="J37" s="237">
        <f t="shared" si="1"/>
        <v>0</v>
      </c>
      <c r="K37" s="235">
        <f t="shared" si="1"/>
        <v>0</v>
      </c>
      <c r="L37" s="235">
        <f t="shared" si="1"/>
        <v>0</v>
      </c>
      <c r="M37" s="237">
        <f t="shared" si="1"/>
        <v>0</v>
      </c>
      <c r="N37" s="234">
        <f t="shared" si="1"/>
        <v>0</v>
      </c>
      <c r="O37" s="235">
        <f t="shared" si="1"/>
        <v>0</v>
      </c>
      <c r="P37" s="238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D2" sqref="D2"/>
    </sheetView>
  </sheetViews>
  <sheetFormatPr defaultColWidth="9.140625" defaultRowHeight="15" x14ac:dyDescent="0.25"/>
  <cols>
    <col min="1" max="1" width="9.42578125" style="200" customWidth="1"/>
    <col min="2" max="2" width="27.140625" style="200" customWidth="1"/>
    <col min="3" max="3" width="14.7109375" style="200" customWidth="1"/>
    <col min="4" max="4" width="11" style="200" customWidth="1"/>
    <col min="5" max="5" width="9.7109375" style="200" customWidth="1"/>
    <col min="6" max="6" width="10" style="201" customWidth="1"/>
    <col min="7" max="7" width="15.140625" style="200" customWidth="1"/>
    <col min="8" max="9" width="18" style="200" customWidth="1"/>
    <col min="10" max="12" width="12.5703125" style="200" customWidth="1"/>
    <col min="13" max="13" width="14.7109375" style="200" customWidth="1"/>
    <col min="14" max="14" width="17.7109375" style="200" customWidth="1"/>
    <col min="15" max="15" width="67.28515625" style="200" customWidth="1"/>
    <col min="16" max="16" width="50" style="200" customWidth="1"/>
    <col min="17" max="17" width="18.140625" style="200" customWidth="1"/>
    <col min="18" max="16384" width="9.140625" style="200"/>
  </cols>
  <sheetData>
    <row r="1" spans="1:18" ht="15.75" x14ac:dyDescent="0.25">
      <c r="A1" s="305"/>
      <c r="C1" s="305" t="s">
        <v>22</v>
      </c>
      <c r="D1" s="454" t="s">
        <v>134</v>
      </c>
      <c r="E1" s="454"/>
      <c r="F1" s="454"/>
    </row>
    <row r="2" spans="1:18" ht="18.75" x14ac:dyDescent="0.25">
      <c r="A2" s="199" t="s">
        <v>46</v>
      </c>
    </row>
    <row r="3" spans="1:18" ht="30" customHeight="1" thickBot="1" x14ac:dyDescent="0.3">
      <c r="H3" s="198"/>
      <c r="I3" s="198"/>
      <c r="J3" s="198"/>
      <c r="K3" s="198"/>
      <c r="L3" s="198"/>
    </row>
    <row r="4" spans="1:18" ht="102.75" customHeight="1" thickBot="1" x14ac:dyDescent="0.3">
      <c r="A4" s="240" t="s">
        <v>0</v>
      </c>
      <c r="B4" s="240" t="s">
        <v>1</v>
      </c>
      <c r="C4" s="222" t="s">
        <v>2</v>
      </c>
      <c r="D4" s="241" t="s">
        <v>3</v>
      </c>
      <c r="E4" s="241" t="s">
        <v>4</v>
      </c>
      <c r="F4" s="241" t="s">
        <v>5</v>
      </c>
      <c r="G4" s="241" t="s">
        <v>12</v>
      </c>
      <c r="H4" s="241" t="s">
        <v>26</v>
      </c>
      <c r="I4" s="241" t="s">
        <v>27</v>
      </c>
      <c r="J4" s="241" t="s">
        <v>13</v>
      </c>
      <c r="K4" s="241" t="s">
        <v>24</v>
      </c>
      <c r="L4" s="241" t="s">
        <v>25</v>
      </c>
      <c r="M4" s="241" t="s">
        <v>6</v>
      </c>
      <c r="N4" s="202"/>
      <c r="O4" s="190"/>
      <c r="P4" s="190"/>
      <c r="Q4" s="190"/>
      <c r="R4" s="190"/>
    </row>
    <row r="5" spans="1:18" ht="39" customHeight="1" x14ac:dyDescent="0.25">
      <c r="A5" s="337" t="s">
        <v>93</v>
      </c>
      <c r="B5" s="343" t="s">
        <v>94</v>
      </c>
      <c r="C5" s="344" t="s">
        <v>95</v>
      </c>
      <c r="D5" s="317"/>
      <c r="E5" s="342">
        <v>257885.3</v>
      </c>
      <c r="F5" s="341">
        <v>70000</v>
      </c>
      <c r="G5" s="340">
        <v>70000</v>
      </c>
      <c r="H5" s="318">
        <v>10</v>
      </c>
      <c r="I5" s="318">
        <v>9</v>
      </c>
      <c r="J5" s="318">
        <v>8</v>
      </c>
      <c r="K5" s="318">
        <v>4.67</v>
      </c>
      <c r="L5" s="318">
        <v>1</v>
      </c>
      <c r="M5" s="191" t="s">
        <v>55</v>
      </c>
    </row>
    <row r="6" spans="1:18" s="247" customFormat="1" ht="22.5" x14ac:dyDescent="0.25">
      <c r="A6" s="214" t="s">
        <v>96</v>
      </c>
      <c r="B6" s="215" t="s">
        <v>97</v>
      </c>
      <c r="C6" s="288" t="s">
        <v>98</v>
      </c>
      <c r="D6" s="317"/>
      <c r="E6" s="340">
        <v>200000</v>
      </c>
      <c r="F6" s="341">
        <v>160000</v>
      </c>
      <c r="G6" s="340">
        <v>160000</v>
      </c>
      <c r="H6" s="318">
        <v>5</v>
      </c>
      <c r="I6" s="318">
        <v>4</v>
      </c>
      <c r="J6" s="318">
        <v>4</v>
      </c>
      <c r="K6" s="318">
        <v>2.5</v>
      </c>
      <c r="L6" s="318">
        <v>1</v>
      </c>
      <c r="M6" s="191" t="s">
        <v>55</v>
      </c>
    </row>
    <row r="7" spans="1:18" ht="45" x14ac:dyDescent="0.25">
      <c r="A7" s="239" t="s">
        <v>99</v>
      </c>
      <c r="B7" s="345" t="s">
        <v>100</v>
      </c>
      <c r="C7" s="346" t="s">
        <v>101</v>
      </c>
      <c r="D7" s="317"/>
      <c r="E7" s="340">
        <v>192000</v>
      </c>
      <c r="F7" s="341">
        <v>50000</v>
      </c>
      <c r="G7" s="340">
        <v>50000</v>
      </c>
      <c r="H7" s="318">
        <v>13</v>
      </c>
      <c r="I7" s="318">
        <v>7</v>
      </c>
      <c r="J7" s="319">
        <v>2</v>
      </c>
      <c r="K7" s="319">
        <v>4.83</v>
      </c>
      <c r="L7" s="319">
        <v>6</v>
      </c>
      <c r="M7" s="320" t="s">
        <v>55</v>
      </c>
      <c r="O7" s="479" t="s">
        <v>43</v>
      </c>
      <c r="P7" s="479"/>
    </row>
    <row r="8" spans="1:18" ht="22.5" x14ac:dyDescent="0.25">
      <c r="A8" s="239" t="s">
        <v>102</v>
      </c>
      <c r="B8" s="345" t="s">
        <v>103</v>
      </c>
      <c r="C8" s="346" t="s">
        <v>104</v>
      </c>
      <c r="D8" s="317"/>
      <c r="E8" s="340">
        <v>140000</v>
      </c>
      <c r="F8" s="341">
        <v>60000</v>
      </c>
      <c r="G8" s="340">
        <v>60000</v>
      </c>
      <c r="H8" s="318">
        <v>14</v>
      </c>
      <c r="I8" s="318">
        <v>7</v>
      </c>
      <c r="J8" s="318">
        <v>3</v>
      </c>
      <c r="K8" s="318">
        <v>2.25</v>
      </c>
      <c r="L8" s="318">
        <v>6</v>
      </c>
      <c r="M8" s="191" t="s">
        <v>55</v>
      </c>
      <c r="O8" s="479"/>
      <c r="P8" s="479"/>
    </row>
    <row r="9" spans="1:18" ht="22.5" x14ac:dyDescent="0.25">
      <c r="A9" s="214" t="s">
        <v>105</v>
      </c>
      <c r="B9" s="215" t="s">
        <v>106</v>
      </c>
      <c r="C9" s="288" t="s">
        <v>107</v>
      </c>
      <c r="D9" s="317"/>
      <c r="E9" s="340">
        <v>358000</v>
      </c>
      <c r="F9" s="341">
        <v>60000</v>
      </c>
      <c r="G9" s="340">
        <v>60000</v>
      </c>
      <c r="H9" s="321">
        <v>10</v>
      </c>
      <c r="I9" s="321">
        <v>3</v>
      </c>
      <c r="J9" s="321">
        <v>3</v>
      </c>
      <c r="K9" s="322">
        <v>2</v>
      </c>
      <c r="L9" s="322">
        <v>3.75</v>
      </c>
      <c r="M9" s="191" t="s">
        <v>55</v>
      </c>
    </row>
    <row r="10" spans="1:18" x14ac:dyDescent="0.25">
      <c r="A10" s="214"/>
      <c r="B10" s="215"/>
      <c r="C10" s="288"/>
      <c r="D10" s="188"/>
      <c r="E10" s="189"/>
      <c r="F10" s="189"/>
      <c r="G10" s="189"/>
      <c r="H10" s="244"/>
      <c r="I10" s="244"/>
      <c r="J10" s="244"/>
      <c r="K10" s="245"/>
      <c r="L10" s="245"/>
      <c r="M10" s="191"/>
    </row>
    <row r="11" spans="1:18" x14ac:dyDescent="0.25">
      <c r="A11" s="214"/>
      <c r="B11" s="215"/>
      <c r="C11" s="288"/>
      <c r="D11" s="188"/>
      <c r="E11" s="189"/>
      <c r="F11" s="189"/>
      <c r="G11" s="189"/>
      <c r="H11" s="244"/>
      <c r="I11" s="244"/>
      <c r="J11" s="244"/>
      <c r="K11" s="245"/>
      <c r="L11" s="245"/>
      <c r="M11" s="191"/>
    </row>
    <row r="12" spans="1:18" x14ac:dyDescent="0.25">
      <c r="A12" s="214"/>
      <c r="B12" s="215"/>
      <c r="C12" s="288"/>
      <c r="D12" s="188"/>
      <c r="E12" s="189"/>
      <c r="F12" s="189"/>
      <c r="G12" s="189"/>
      <c r="H12" s="244"/>
      <c r="I12" s="244"/>
      <c r="J12" s="244"/>
      <c r="K12" s="245"/>
      <c r="L12" s="245"/>
      <c r="M12" s="191"/>
    </row>
    <row r="13" spans="1:18" x14ac:dyDescent="0.25">
      <c r="A13" s="214"/>
      <c r="B13" s="215"/>
      <c r="C13" s="288"/>
      <c r="D13" s="188"/>
      <c r="E13" s="189"/>
      <c r="F13" s="189"/>
      <c r="G13" s="189"/>
      <c r="H13" s="244"/>
      <c r="I13" s="244"/>
      <c r="J13" s="244"/>
      <c r="K13" s="245"/>
      <c r="L13" s="245"/>
      <c r="M13" s="191"/>
    </row>
    <row r="14" spans="1:18" x14ac:dyDescent="0.25">
      <c r="A14" s="214"/>
      <c r="B14" s="215"/>
      <c r="C14" s="288"/>
      <c r="D14" s="188"/>
      <c r="E14" s="189"/>
      <c r="F14" s="189"/>
      <c r="G14" s="189"/>
      <c r="H14" s="244"/>
      <c r="I14" s="244"/>
      <c r="J14" s="244"/>
      <c r="K14" s="245"/>
      <c r="L14" s="245"/>
      <c r="M14" s="191"/>
      <c r="N14" s="204"/>
      <c r="O14" s="204"/>
    </row>
    <row r="15" spans="1:18" ht="15.75" thickBot="1" x14ac:dyDescent="0.3">
      <c r="A15" s="289"/>
      <c r="B15" s="290"/>
      <c r="C15" s="291"/>
      <c r="D15" s="188"/>
      <c r="E15" s="189"/>
      <c r="F15" s="189"/>
      <c r="G15" s="189"/>
      <c r="H15" s="244"/>
      <c r="I15" s="244"/>
      <c r="J15" s="244"/>
      <c r="K15" s="245"/>
      <c r="L15" s="245"/>
      <c r="M15" s="191"/>
      <c r="N15" s="204"/>
      <c r="O15" s="204"/>
    </row>
    <row r="16" spans="1:18" ht="15.75" thickBot="1" x14ac:dyDescent="0.3">
      <c r="A16" s="209" t="s">
        <v>11</v>
      </c>
      <c r="B16" s="210"/>
      <c r="C16" s="210"/>
      <c r="D16" s="211">
        <f>SUM(D5:D15)</f>
        <v>0</v>
      </c>
      <c r="E16" s="211">
        <f t="shared" ref="E16:L16" si="0">SUM(E5:E15)</f>
        <v>1147885.3</v>
      </c>
      <c r="F16" s="212">
        <f t="shared" si="0"/>
        <v>400000</v>
      </c>
      <c r="G16" s="212">
        <f t="shared" si="0"/>
        <v>400000</v>
      </c>
      <c r="H16" s="210">
        <f t="shared" si="0"/>
        <v>52</v>
      </c>
      <c r="I16" s="210">
        <f t="shared" si="0"/>
        <v>30</v>
      </c>
      <c r="J16" s="210">
        <f t="shared" si="0"/>
        <v>20</v>
      </c>
      <c r="K16" s="210">
        <f t="shared" si="0"/>
        <v>16.25</v>
      </c>
      <c r="L16" s="210">
        <f t="shared" si="0"/>
        <v>17.75</v>
      </c>
      <c r="M16" s="213"/>
    </row>
    <row r="18" spans="2:8" x14ac:dyDescent="0.25">
      <c r="H18" s="200" t="s">
        <v>23</v>
      </c>
    </row>
    <row r="19" spans="2:8" x14ac:dyDescent="0.25">
      <c r="B19" s="205"/>
    </row>
    <row r="22" spans="2:8" x14ac:dyDescent="0.25">
      <c r="B22" s="201"/>
    </row>
  </sheetData>
  <mergeCells count="2">
    <mergeCell ref="O7:P8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37"/>
  <sheetViews>
    <sheetView zoomScale="110" zoomScaleNormal="110" workbookViewId="0">
      <selection activeCell="H43" sqref="H43"/>
    </sheetView>
  </sheetViews>
  <sheetFormatPr defaultColWidth="9.140625" defaultRowHeight="15" x14ac:dyDescent="0.25"/>
  <cols>
    <col min="1" max="1" width="19.42578125" style="200" customWidth="1"/>
    <col min="2" max="2" width="7" style="200" customWidth="1"/>
    <col min="3" max="3" width="6.85546875" style="200" customWidth="1"/>
    <col min="4" max="4" width="8.5703125" style="200" customWidth="1"/>
    <col min="5" max="5" width="7.28515625" style="200" customWidth="1"/>
    <col min="6" max="6" width="11.42578125" style="200" customWidth="1"/>
    <col min="7" max="7" width="12.140625" style="200" customWidth="1"/>
    <col min="8" max="8" width="18.7109375" style="200" customWidth="1"/>
    <col min="9" max="9" width="18.5703125" style="200" customWidth="1"/>
    <col min="10" max="10" width="13.28515625" style="200" customWidth="1"/>
    <col min="11" max="11" width="15.7109375" style="200" customWidth="1"/>
    <col min="12" max="12" width="17" style="200" customWidth="1"/>
    <col min="13" max="13" width="8.28515625" style="200" customWidth="1"/>
    <col min="14" max="14" width="11.140625" style="200" customWidth="1"/>
    <col min="15" max="15" width="11.85546875" style="200" customWidth="1"/>
    <col min="16" max="16" width="12.7109375" style="200" customWidth="1"/>
    <col min="17" max="17" width="73.7109375" style="200" customWidth="1"/>
    <col min="18" max="16384" width="9.140625" style="200"/>
  </cols>
  <sheetData>
    <row r="2" spans="1:17" ht="18.75" x14ac:dyDescent="0.25">
      <c r="A2" s="199" t="s">
        <v>108</v>
      </c>
    </row>
    <row r="3" spans="1:17" ht="15.75" thickBot="1" x14ac:dyDescent="0.3"/>
    <row r="4" spans="1:17" ht="15.75" thickBot="1" x14ac:dyDescent="0.3">
      <c r="A4" s="459" t="s">
        <v>10</v>
      </c>
      <c r="B4" s="461" t="s">
        <v>9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2"/>
    </row>
    <row r="5" spans="1:17" ht="15.75" thickBot="1" x14ac:dyDescent="0.3">
      <c r="A5" s="460"/>
      <c r="B5" s="463" t="s">
        <v>8</v>
      </c>
      <c r="C5" s="461"/>
      <c r="D5" s="461"/>
      <c r="E5" s="461"/>
      <c r="F5" s="461"/>
      <c r="G5" s="461"/>
      <c r="H5" s="461"/>
      <c r="I5" s="462"/>
      <c r="J5" s="464" t="s">
        <v>30</v>
      </c>
      <c r="K5" s="464"/>
      <c r="L5" s="464"/>
      <c r="M5" s="465"/>
      <c r="N5" s="463" t="s">
        <v>7</v>
      </c>
      <c r="O5" s="462"/>
      <c r="P5" s="208"/>
    </row>
    <row r="6" spans="1:17" ht="45.75" thickBot="1" x14ac:dyDescent="0.3">
      <c r="A6" s="480"/>
      <c r="B6" s="216" t="s">
        <v>14</v>
      </c>
      <c r="C6" s="276" t="s">
        <v>15</v>
      </c>
      <c r="D6" s="218" t="s">
        <v>39</v>
      </c>
      <c r="E6" s="217" t="s">
        <v>109</v>
      </c>
      <c r="F6" s="218" t="s">
        <v>32</v>
      </c>
      <c r="G6" s="218" t="s">
        <v>40</v>
      </c>
      <c r="H6" s="218" t="s">
        <v>31</v>
      </c>
      <c r="I6" s="299" t="s">
        <v>28</v>
      </c>
      <c r="J6" s="294" t="s">
        <v>19</v>
      </c>
      <c r="K6" s="218" t="s">
        <v>38</v>
      </c>
      <c r="L6" s="218" t="s">
        <v>20</v>
      </c>
      <c r="M6" s="219" t="s">
        <v>21</v>
      </c>
      <c r="N6" s="218" t="s">
        <v>17</v>
      </c>
      <c r="O6" s="218" t="s">
        <v>18</v>
      </c>
      <c r="P6" s="282" t="s">
        <v>29</v>
      </c>
      <c r="Q6" s="304" t="s">
        <v>41</v>
      </c>
    </row>
    <row r="7" spans="1:17" x14ac:dyDescent="0.25">
      <c r="A7" s="337" t="s">
        <v>93</v>
      </c>
      <c r="B7" s="323">
        <v>4</v>
      </c>
      <c r="C7" s="324"/>
      <c r="D7" s="325"/>
      <c r="E7" s="325"/>
      <c r="F7" s="325"/>
      <c r="G7" s="325"/>
      <c r="H7" s="325">
        <v>1</v>
      </c>
      <c r="I7" s="326"/>
      <c r="J7" s="324"/>
      <c r="K7" s="325"/>
      <c r="L7" s="325"/>
      <c r="M7" s="326"/>
      <c r="N7" s="325">
        <v>1</v>
      </c>
      <c r="O7" s="325"/>
      <c r="P7" s="327"/>
      <c r="Q7" s="231"/>
    </row>
    <row r="8" spans="1:17" x14ac:dyDescent="0.25">
      <c r="A8" s="338" t="s">
        <v>96</v>
      </c>
      <c r="B8" s="323"/>
      <c r="C8" s="324"/>
      <c r="D8" s="325"/>
      <c r="E8" s="325"/>
      <c r="F8" s="325"/>
      <c r="G8" s="325"/>
      <c r="H8" s="325"/>
      <c r="I8" s="326">
        <v>3</v>
      </c>
      <c r="J8" s="324">
        <v>1</v>
      </c>
      <c r="K8" s="325"/>
      <c r="L8" s="325"/>
      <c r="M8" s="326">
        <v>3</v>
      </c>
      <c r="N8" s="325"/>
      <c r="O8" s="325"/>
      <c r="P8" s="327"/>
      <c r="Q8" s="232"/>
    </row>
    <row r="9" spans="1:17" x14ac:dyDescent="0.25">
      <c r="A9" s="239" t="s">
        <v>99</v>
      </c>
      <c r="B9" s="323">
        <v>1</v>
      </c>
      <c r="C9" s="324"/>
      <c r="D9" s="325"/>
      <c r="E9" s="325"/>
      <c r="F9" s="325"/>
      <c r="G9" s="325"/>
      <c r="H9" s="325">
        <v>1</v>
      </c>
      <c r="I9" s="326">
        <v>1</v>
      </c>
      <c r="J9" s="324"/>
      <c r="K9" s="325">
        <v>1</v>
      </c>
      <c r="L9" s="325"/>
      <c r="M9" s="326"/>
      <c r="N9" s="325">
        <v>2</v>
      </c>
      <c r="O9" s="325"/>
      <c r="P9" s="327"/>
      <c r="Q9" s="232"/>
    </row>
    <row r="10" spans="1:17" x14ac:dyDescent="0.25">
      <c r="A10" s="292" t="s">
        <v>102</v>
      </c>
      <c r="B10" s="323">
        <v>1</v>
      </c>
      <c r="C10" s="324"/>
      <c r="D10" s="325"/>
      <c r="E10" s="325"/>
      <c r="F10" s="325"/>
      <c r="G10" s="325">
        <v>2</v>
      </c>
      <c r="H10" s="325">
        <v>1</v>
      </c>
      <c r="I10" s="326"/>
      <c r="J10" s="324"/>
      <c r="K10" s="325"/>
      <c r="L10" s="325">
        <v>5</v>
      </c>
      <c r="M10" s="326"/>
      <c r="N10" s="325"/>
      <c r="O10" s="325"/>
      <c r="P10" s="327"/>
      <c r="Q10" s="249"/>
    </row>
    <row r="11" spans="1:17" x14ac:dyDescent="0.25">
      <c r="A11" s="293" t="s">
        <v>105</v>
      </c>
      <c r="B11" s="328">
        <v>2</v>
      </c>
      <c r="C11" s="329"/>
      <c r="D11" s="329"/>
      <c r="E11" s="329"/>
      <c r="F11" s="329"/>
      <c r="G11" s="329"/>
      <c r="H11" s="329">
        <v>7</v>
      </c>
      <c r="I11" s="330">
        <v>2</v>
      </c>
      <c r="J11" s="278"/>
      <c r="K11" s="268"/>
      <c r="L11" s="268"/>
      <c r="M11" s="269"/>
      <c r="N11" s="268"/>
      <c r="O11" s="268"/>
      <c r="P11" s="250"/>
      <c r="Q11" s="232"/>
    </row>
    <row r="12" spans="1:17" x14ac:dyDescent="0.25">
      <c r="A12" s="293"/>
      <c r="B12" s="267"/>
      <c r="C12" s="268"/>
      <c r="D12" s="268"/>
      <c r="E12" s="268"/>
      <c r="F12" s="268"/>
      <c r="G12" s="268"/>
      <c r="H12" s="268"/>
      <c r="I12" s="269"/>
      <c r="J12" s="278"/>
      <c r="K12" s="268"/>
      <c r="L12" s="268"/>
      <c r="M12" s="269"/>
      <c r="N12" s="268"/>
      <c r="O12" s="268"/>
      <c r="P12" s="250"/>
      <c r="Q12" s="232"/>
    </row>
    <row r="13" spans="1:17" x14ac:dyDescent="0.25">
      <c r="A13" s="293"/>
      <c r="B13" s="267"/>
      <c r="C13" s="268"/>
      <c r="D13" s="268"/>
      <c r="E13" s="268"/>
      <c r="F13" s="268"/>
      <c r="G13" s="268"/>
      <c r="H13" s="268"/>
      <c r="I13" s="269"/>
      <c r="J13" s="278"/>
      <c r="K13" s="268"/>
      <c r="L13" s="268"/>
      <c r="M13" s="269"/>
      <c r="N13" s="268"/>
      <c r="O13" s="268"/>
      <c r="P13" s="250"/>
      <c r="Q13" s="232"/>
    </row>
    <row r="14" spans="1:17" x14ac:dyDescent="0.25">
      <c r="A14" s="293"/>
      <c r="B14" s="267"/>
      <c r="C14" s="268"/>
      <c r="D14" s="268"/>
      <c r="E14" s="268"/>
      <c r="F14" s="268"/>
      <c r="G14" s="268"/>
      <c r="H14" s="279"/>
      <c r="I14" s="269"/>
      <c r="J14" s="278"/>
      <c r="K14" s="268"/>
      <c r="L14" s="268"/>
      <c r="M14" s="269"/>
      <c r="N14" s="268"/>
      <c r="O14" s="268"/>
      <c r="P14" s="250"/>
      <c r="Q14" s="232"/>
    </row>
    <row r="15" spans="1:17" s="248" customFormat="1" x14ac:dyDescent="0.25">
      <c r="A15" s="293"/>
      <c r="B15" s="301"/>
      <c r="C15" s="273"/>
      <c r="D15" s="273"/>
      <c r="E15" s="273"/>
      <c r="F15" s="273"/>
      <c r="G15" s="273"/>
      <c r="I15" s="302"/>
      <c r="J15" s="297"/>
      <c r="K15" s="273"/>
      <c r="L15" s="273"/>
      <c r="M15" s="274"/>
      <c r="N15" s="273"/>
      <c r="O15" s="273"/>
      <c r="P15" s="275"/>
      <c r="Q15" s="249"/>
    </row>
    <row r="16" spans="1:17" x14ac:dyDescent="0.25">
      <c r="A16" s="293"/>
      <c r="B16" s="267"/>
      <c r="C16" s="278"/>
      <c r="D16" s="268"/>
      <c r="E16" s="268"/>
      <c r="F16" s="268"/>
      <c r="G16" s="268"/>
      <c r="H16" s="273"/>
      <c r="I16" s="269"/>
      <c r="J16" s="278"/>
      <c r="K16" s="268"/>
      <c r="L16" s="268"/>
      <c r="M16" s="269"/>
      <c r="N16" s="268"/>
      <c r="O16" s="268"/>
      <c r="P16" s="250"/>
      <c r="Q16" s="232"/>
    </row>
    <row r="17" spans="1:17" ht="15.75" thickBot="1" x14ac:dyDescent="0.3">
      <c r="A17" s="293"/>
      <c r="B17" s="267"/>
      <c r="C17" s="278"/>
      <c r="D17" s="268"/>
      <c r="E17" s="268"/>
      <c r="F17" s="268"/>
      <c r="G17" s="268"/>
      <c r="I17" s="269"/>
      <c r="J17" s="278"/>
      <c r="K17" s="268"/>
      <c r="L17" s="268"/>
      <c r="M17" s="269"/>
      <c r="N17" s="268"/>
      <c r="O17" s="268"/>
      <c r="P17" s="250"/>
      <c r="Q17" s="232"/>
    </row>
    <row r="18" spans="1:17" ht="15.75" thickBot="1" x14ac:dyDescent="0.3">
      <c r="A18" s="220" t="s">
        <v>11</v>
      </c>
      <c r="B18" s="221">
        <f t="shared" ref="B18:P18" si="0">SUM(B7:B17)</f>
        <v>8</v>
      </c>
      <c r="C18" s="221">
        <f t="shared" si="0"/>
        <v>0</v>
      </c>
      <c r="D18" s="221">
        <f t="shared" si="0"/>
        <v>0</v>
      </c>
      <c r="E18" s="221">
        <f t="shared" si="0"/>
        <v>0</v>
      </c>
      <c r="F18" s="221">
        <f t="shared" si="0"/>
        <v>0</v>
      </c>
      <c r="G18" s="221">
        <f t="shared" si="0"/>
        <v>2</v>
      </c>
      <c r="H18" s="221">
        <f t="shared" si="0"/>
        <v>10</v>
      </c>
      <c r="I18" s="242">
        <f t="shared" si="0"/>
        <v>6</v>
      </c>
      <c r="J18" s="298">
        <f t="shared" si="0"/>
        <v>1</v>
      </c>
      <c r="K18" s="221">
        <f t="shared" si="0"/>
        <v>1</v>
      </c>
      <c r="L18" s="221">
        <f t="shared" si="0"/>
        <v>5</v>
      </c>
      <c r="M18" s="221">
        <f t="shared" si="0"/>
        <v>3</v>
      </c>
      <c r="N18" s="221">
        <f t="shared" si="0"/>
        <v>3</v>
      </c>
      <c r="O18" s="221">
        <f t="shared" si="0"/>
        <v>0</v>
      </c>
      <c r="P18" s="242">
        <f t="shared" si="0"/>
        <v>0</v>
      </c>
      <c r="Q18" s="201"/>
    </row>
    <row r="20" spans="1:17" s="206" customFormat="1" ht="36.75" customHeight="1" x14ac:dyDescent="0.25"/>
    <row r="21" spans="1:17" ht="15.75" x14ac:dyDescent="0.25">
      <c r="A21" s="233" t="s">
        <v>35</v>
      </c>
    </row>
    <row r="22" spans="1:17" ht="15.75" thickBot="1" x14ac:dyDescent="0.3">
      <c r="A22" s="200" t="s">
        <v>110</v>
      </c>
    </row>
    <row r="23" spans="1:17" ht="15.75" thickBot="1" x14ac:dyDescent="0.3">
      <c r="A23" s="466" t="s">
        <v>0</v>
      </c>
      <c r="B23" s="469" t="s">
        <v>9</v>
      </c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1"/>
    </row>
    <row r="24" spans="1:17" ht="15.75" thickBot="1" x14ac:dyDescent="0.3">
      <c r="A24" s="467"/>
      <c r="B24" s="469" t="s">
        <v>8</v>
      </c>
      <c r="C24" s="470"/>
      <c r="D24" s="470"/>
      <c r="E24" s="470"/>
      <c r="F24" s="470"/>
      <c r="G24" s="470"/>
      <c r="H24" s="470"/>
      <c r="I24" s="471"/>
      <c r="J24" s="472" t="s">
        <v>30</v>
      </c>
      <c r="K24" s="472"/>
      <c r="L24" s="472"/>
      <c r="M24" s="473"/>
      <c r="N24" s="469" t="s">
        <v>7</v>
      </c>
      <c r="O24" s="471"/>
      <c r="P24" s="223"/>
    </row>
    <row r="25" spans="1:17" ht="48.75" thickBot="1" x14ac:dyDescent="0.3">
      <c r="A25" s="481"/>
      <c r="B25" s="224" t="s">
        <v>14</v>
      </c>
      <c r="C25" s="225" t="s">
        <v>15</v>
      </c>
      <c r="D25" s="225" t="s">
        <v>39</v>
      </c>
      <c r="E25" s="225" t="s">
        <v>109</v>
      </c>
      <c r="F25" s="226" t="s">
        <v>32</v>
      </c>
      <c r="G25" s="226" t="s">
        <v>16</v>
      </c>
      <c r="H25" s="226" t="s">
        <v>33</v>
      </c>
      <c r="I25" s="227" t="s">
        <v>28</v>
      </c>
      <c r="J25" s="228" t="s">
        <v>19</v>
      </c>
      <c r="K25" s="226" t="s">
        <v>34</v>
      </c>
      <c r="L25" s="226" t="s">
        <v>20</v>
      </c>
      <c r="M25" s="229" t="s">
        <v>21</v>
      </c>
      <c r="N25" s="226" t="s">
        <v>17</v>
      </c>
      <c r="O25" s="226" t="s">
        <v>18</v>
      </c>
      <c r="P25" s="227" t="s">
        <v>29</v>
      </c>
    </row>
    <row r="26" spans="1:17" x14ac:dyDescent="0.25">
      <c r="A26" s="337" t="s">
        <v>93</v>
      </c>
      <c r="B26" s="309"/>
      <c r="C26" s="310"/>
      <c r="D26" s="310"/>
      <c r="E26" s="253"/>
      <c r="F26" s="310"/>
      <c r="G26" s="310"/>
      <c r="H26" s="310"/>
      <c r="I26" s="311"/>
      <c r="J26" s="255"/>
      <c r="K26" s="310"/>
      <c r="L26" s="310"/>
      <c r="M26" s="311"/>
      <c r="N26" s="310"/>
      <c r="O26" s="310"/>
      <c r="P26" s="311"/>
    </row>
    <row r="27" spans="1:17" x14ac:dyDescent="0.25">
      <c r="A27" s="338" t="s">
        <v>96</v>
      </c>
      <c r="B27" s="312"/>
      <c r="C27" s="313"/>
      <c r="D27" s="313"/>
      <c r="E27" s="257"/>
      <c r="F27" s="313"/>
      <c r="G27" s="313"/>
      <c r="H27" s="313"/>
      <c r="I27" s="314"/>
      <c r="J27" s="259"/>
      <c r="K27" s="313"/>
      <c r="L27" s="313"/>
      <c r="M27" s="314"/>
      <c r="N27" s="260"/>
      <c r="O27" s="260"/>
      <c r="P27" s="314"/>
    </row>
    <row r="28" spans="1:17" x14ac:dyDescent="0.25">
      <c r="A28" s="239" t="s">
        <v>99</v>
      </c>
      <c r="B28" s="331">
        <v>2</v>
      </c>
      <c r="C28" s="310"/>
      <c r="D28" s="310"/>
      <c r="E28" s="253"/>
      <c r="F28" s="310"/>
      <c r="G28" s="310"/>
      <c r="H28" s="310"/>
      <c r="I28" s="332">
        <v>1</v>
      </c>
      <c r="J28" s="255"/>
      <c r="K28" s="310"/>
      <c r="L28" s="310"/>
      <c r="M28" s="311"/>
      <c r="N28" s="310"/>
      <c r="O28" s="310"/>
      <c r="P28" s="311"/>
    </row>
    <row r="29" spans="1:17" x14ac:dyDescent="0.25">
      <c r="A29" s="333" t="s">
        <v>102</v>
      </c>
      <c r="B29" s="331">
        <v>1</v>
      </c>
      <c r="C29" s="334">
        <v>1</v>
      </c>
      <c r="D29" s="334"/>
      <c r="E29" s="335"/>
      <c r="F29" s="334"/>
      <c r="G29" s="334"/>
      <c r="H29" s="334"/>
      <c r="I29" s="332">
        <v>3</v>
      </c>
      <c r="J29" s="336"/>
      <c r="K29" s="334"/>
      <c r="L29" s="334"/>
      <c r="M29" s="332"/>
      <c r="N29" s="334"/>
      <c r="O29" s="334">
        <v>1</v>
      </c>
      <c r="P29" s="332"/>
    </row>
    <row r="30" spans="1:17" x14ac:dyDescent="0.25">
      <c r="A30" s="214" t="s">
        <v>105</v>
      </c>
      <c r="B30" s="312"/>
      <c r="C30" s="313"/>
      <c r="D30" s="313"/>
      <c r="E30" s="313"/>
      <c r="F30" s="313"/>
      <c r="G30" s="313"/>
      <c r="H30" s="313"/>
      <c r="I30" s="314"/>
      <c r="J30" s="259"/>
      <c r="K30" s="313"/>
      <c r="L30" s="313"/>
      <c r="M30" s="314"/>
      <c r="N30" s="260"/>
      <c r="O30" s="260"/>
      <c r="P30" s="314"/>
    </row>
    <row r="31" spans="1:17" x14ac:dyDescent="0.25">
      <c r="A31" s="214"/>
      <c r="B31" s="312"/>
      <c r="C31" s="313"/>
      <c r="D31" s="313"/>
      <c r="E31" s="313"/>
      <c r="F31" s="313"/>
      <c r="G31" s="313"/>
      <c r="H31" s="313"/>
      <c r="I31" s="314"/>
      <c r="J31" s="259"/>
      <c r="K31" s="313"/>
      <c r="L31" s="313"/>
      <c r="M31" s="314"/>
      <c r="N31" s="260"/>
      <c r="O31" s="260"/>
      <c r="P31" s="314"/>
    </row>
    <row r="32" spans="1:17" x14ac:dyDescent="0.25">
      <c r="A32" s="214"/>
      <c r="B32" s="312"/>
      <c r="C32" s="313"/>
      <c r="D32" s="313"/>
      <c r="E32" s="313"/>
      <c r="F32" s="313"/>
      <c r="G32" s="313"/>
      <c r="H32" s="313"/>
      <c r="I32" s="314"/>
      <c r="J32" s="259"/>
      <c r="K32" s="313"/>
      <c r="L32" s="313"/>
      <c r="M32" s="314"/>
      <c r="N32" s="260"/>
      <c r="O32" s="260"/>
      <c r="P32" s="314"/>
    </row>
    <row r="33" spans="1:16" x14ac:dyDescent="0.25">
      <c r="A33" s="214"/>
      <c r="B33" s="312"/>
      <c r="C33" s="313"/>
      <c r="D33" s="313"/>
      <c r="E33" s="313"/>
      <c r="F33" s="313"/>
      <c r="G33" s="313"/>
      <c r="H33" s="313"/>
      <c r="I33" s="314"/>
      <c r="J33" s="259"/>
      <c r="K33" s="313"/>
      <c r="L33" s="313"/>
      <c r="M33" s="314"/>
      <c r="N33" s="260"/>
      <c r="O33" s="260"/>
      <c r="P33" s="314"/>
    </row>
    <row r="34" spans="1:16" s="248" customFormat="1" x14ac:dyDescent="0.25">
      <c r="A34" s="214"/>
      <c r="B34" s="315"/>
      <c r="C34" s="313"/>
      <c r="D34" s="313"/>
      <c r="E34" s="313"/>
      <c r="F34" s="313"/>
      <c r="G34" s="313"/>
      <c r="H34" s="313"/>
      <c r="I34" s="314"/>
      <c r="J34" s="259"/>
      <c r="K34" s="313"/>
      <c r="L34" s="313"/>
      <c r="M34" s="314"/>
      <c r="N34" s="260"/>
      <c r="O34" s="313"/>
      <c r="P34" s="314"/>
    </row>
    <row r="35" spans="1:16" x14ac:dyDescent="0.25">
      <c r="A35" s="214"/>
      <c r="B35" s="315"/>
      <c r="C35" s="313"/>
      <c r="D35" s="313"/>
      <c r="E35" s="313"/>
      <c r="F35" s="313"/>
      <c r="G35" s="313"/>
      <c r="H35" s="313"/>
      <c r="I35" s="314"/>
      <c r="J35" s="259"/>
      <c r="K35" s="262"/>
      <c r="L35" s="313"/>
      <c r="M35" s="314"/>
      <c r="N35" s="313"/>
      <c r="O35" s="313"/>
      <c r="P35" s="314"/>
    </row>
    <row r="36" spans="1:16" ht="15.75" thickBot="1" x14ac:dyDescent="0.3">
      <c r="A36" s="214"/>
      <c r="B36" s="312"/>
      <c r="C36" s="316"/>
      <c r="D36" s="313"/>
      <c r="E36" s="313"/>
      <c r="F36" s="313"/>
      <c r="G36" s="313"/>
      <c r="H36" s="313"/>
      <c r="I36" s="314"/>
      <c r="J36" s="259"/>
      <c r="K36" s="313"/>
      <c r="L36" s="313"/>
      <c r="M36" s="314"/>
      <c r="N36" s="313"/>
      <c r="O36" s="262"/>
      <c r="P36" s="314"/>
    </row>
    <row r="37" spans="1:16" ht="15.75" thickBot="1" x14ac:dyDescent="0.3">
      <c r="A37" s="230" t="s">
        <v>11</v>
      </c>
      <c r="B37" s="234">
        <f t="shared" ref="B37:P37" si="1">SUM(B26:B36)</f>
        <v>3</v>
      </c>
      <c r="C37" s="234">
        <f t="shared" si="1"/>
        <v>1</v>
      </c>
      <c r="D37" s="234">
        <f t="shared" si="1"/>
        <v>0</v>
      </c>
      <c r="E37" s="235">
        <f t="shared" si="1"/>
        <v>0</v>
      </c>
      <c r="F37" s="235">
        <f t="shared" si="1"/>
        <v>0</v>
      </c>
      <c r="G37" s="235">
        <f t="shared" si="1"/>
        <v>0</v>
      </c>
      <c r="H37" s="235">
        <f>SUM(H26:H36)</f>
        <v>0</v>
      </c>
      <c r="I37" s="236">
        <f t="shared" si="1"/>
        <v>4</v>
      </c>
      <c r="J37" s="237">
        <f t="shared" si="1"/>
        <v>0</v>
      </c>
      <c r="K37" s="235">
        <f t="shared" si="1"/>
        <v>0</v>
      </c>
      <c r="L37" s="235">
        <f t="shared" si="1"/>
        <v>0</v>
      </c>
      <c r="M37" s="237">
        <f t="shared" si="1"/>
        <v>0</v>
      </c>
      <c r="N37" s="234">
        <f t="shared" si="1"/>
        <v>0</v>
      </c>
      <c r="O37" s="235">
        <f t="shared" si="1"/>
        <v>1</v>
      </c>
      <c r="P37" s="238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VC_čerpání finance</vt:lpstr>
      <vt:lpstr>VC_výsledky</vt:lpstr>
      <vt:lpstr>VC_Konference</vt:lpstr>
      <vt:lpstr>CNT_čerpání finance </vt:lpstr>
      <vt:lpstr>CNT_výsledky</vt:lpstr>
      <vt:lpstr>IET_čerpání finance </vt:lpstr>
      <vt:lpstr>IET_výsledky</vt:lpstr>
      <vt:lpstr>CENET_čerpání finance </vt:lpstr>
      <vt:lpstr>CENET_výsledky</vt:lpstr>
      <vt:lpstr>CPIT_čerpání finance </vt:lpstr>
      <vt:lpstr>CPIT_výsledky</vt:lpstr>
      <vt:lpstr>VEC_čerpání finance </vt:lpstr>
      <vt:lpstr>VEC_výsledky</vt:lpstr>
      <vt:lpstr>IT4I_čerpání finance </vt:lpstr>
      <vt:lpstr>IT4I_výsledky</vt:lpstr>
      <vt:lpstr>'CENET_čerpání finance '!Názvy_tisku</vt:lpstr>
      <vt:lpstr>'CNT_čerpání finance '!Názvy_tisku</vt:lpstr>
      <vt:lpstr>'CPIT_čerpání finance '!Názvy_tisku</vt:lpstr>
      <vt:lpstr>'IET_čerpání finance '!Názvy_tisku</vt:lpstr>
      <vt:lpstr>'IT4I_čerpání finance '!Názvy_tisku</vt:lpstr>
      <vt:lpstr>'VC_čerpání finance'!Názvy_tisku</vt:lpstr>
      <vt:lpstr>'VEC_čerpání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2020-02-14T08:59:42Z</dcterms:modified>
</cp:coreProperties>
</file>