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1" l="1"/>
  <c r="K13" i="1"/>
  <c r="L20" i="1" l="1"/>
  <c r="H22" i="5"/>
  <c r="C44" i="5"/>
  <c r="C22" i="5"/>
  <c r="K20" i="1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B44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B22" i="5"/>
  <c r="H20" i="1"/>
  <c r="G20" i="1"/>
  <c r="F20" i="1"/>
  <c r="E20" i="1"/>
</calcChain>
</file>

<file path=xl/sharedStrings.xml><?xml version="1.0" encoding="utf-8"?>
<sst xmlns="http://schemas.openxmlformats.org/spreadsheetml/2006/main" count="178" uniqueCount="104">
  <si>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</si>
  <si>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</si>
  <si>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</si>
  <si>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</si>
  <si>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</si>
  <si>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</si>
  <si>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</si>
  <si>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</si>
  <si>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</si>
  <si>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</si>
  <si>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</si>
  <si>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</si>
  <si>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</si>
  <si>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</si>
  <si>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</si>
  <si>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</si>
  <si>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</si>
  <si>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</si>
  <si>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</si>
  <si>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</si>
  <si>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</si>
  <si>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</si>
  <si>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</si>
  <si>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</si>
  <si>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</si>
  <si>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</si>
  <si>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</si>
  <si>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</si>
  <si>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</si>
  <si>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</si>
  <si>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</si>
  <si>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</si>
  <si>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</si>
  <si>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</si>
  <si>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</si>
  <si>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</si>
  <si>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</si>
  <si>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</si>
  <si>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</si>
  <si>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</si>
  <si>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</si>
  <si>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</si>
  <si>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</si>
  <si>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</si>
  <si>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</si>
  <si>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</si>
  <si>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</si>
  <si>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</si>
  <si>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</si>
  <si>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SP2018/1</t>
  </si>
  <si>
    <t>Využití hyperspektrálních dat pro detekci a klasifikaci vybraných materiálů</t>
  </si>
  <si>
    <t>Ing. Lucie Orlíková, Ph.D.</t>
  </si>
  <si>
    <t>31.12.2018</t>
  </si>
  <si>
    <t>Název konference: Gisáček 2018
Popis a zaměření: studentská konference Gisáček 2018, přehlídka bakalářských, magisterských a diplomových prací z geoinformatiky z různých českých univerzit
Datum konání: 21.3.2018
Místo konání:  Ostrava
Počet účastníků: 18 aktivních účastníků, 54 pasivních účastníků
Sborník: nevydán</t>
  </si>
  <si>
    <t>SP2018/2</t>
  </si>
  <si>
    <t>Enzymatická aktivita mikroorganismů v procesech
snižování toxicity odpadů na bázi barviv a pigmentů</t>
  </si>
  <si>
    <t>SP2018/4</t>
  </si>
  <si>
    <t xml:space="preserve"> Vývoj umělé půdy charakteru půdního typu černozemě s využitím průmyslově upravených biologických a minerálních druhotných surovin (odpadů).</t>
  </si>
  <si>
    <t>Ing. Klára Ossová</t>
  </si>
  <si>
    <t>SP2018/7</t>
  </si>
  <si>
    <t>Výzkum recyklace fosforu srážením struvitu ze zakoncentrovaných kalových vod</t>
  </si>
  <si>
    <t>Ing. Červenková</t>
  </si>
  <si>
    <t>SP2018/8</t>
  </si>
  <si>
    <t>Hodnocení změn vegetace v nivě Morávky následkem chemické likvidace nepůvodních druhů křídlatek (Reynoutria spp.)</t>
  </si>
  <si>
    <t>RNDr. Pavel Švec, Ph.D.</t>
  </si>
  <si>
    <t>SP2018/12</t>
  </si>
  <si>
    <t>Výzkum využití odpadní vody vznikající na betonárně</t>
  </si>
  <si>
    <t>Ing. Lukáš Klus</t>
  </si>
  <si>
    <t>SP2018/15</t>
  </si>
  <si>
    <t>Vybrané environmentální aspekty krajiny po těžbě břidlice (lokalita: Nízký Jeseník, Leskovecká pahorkatina)</t>
  </si>
  <si>
    <t>Ing. Jiří Kupka, Ph. D.</t>
  </si>
  <si>
    <t>Hodnoceni vlivů průmyslové činnosti na ekosystém</t>
  </si>
  <si>
    <t>Ing. Lucie Slavíková</t>
  </si>
  <si>
    <t>SP2018/22</t>
  </si>
  <si>
    <t>Studie managementu rizik průmyslových podniků ČR</t>
  </si>
  <si>
    <t xml:space="preserve">Ing. Jaroslav Hubáček </t>
  </si>
  <si>
    <t>Ing. Jaroslav Hubáček</t>
  </si>
  <si>
    <t>Ing. Marie Pavlíková</t>
  </si>
  <si>
    <t>SP2018/23</t>
  </si>
  <si>
    <t>Analýza bezkontaktních metod měření a posouzení jejich využitelnosti v praxi</t>
  </si>
  <si>
    <t>Ing. Juraj Kotrbanec</t>
  </si>
  <si>
    <t>SP2018/24</t>
  </si>
  <si>
    <t>Vliv hlubinné těžby na režim proudění podzemních vod (Mostecká pánev), lom ČSA)</t>
  </si>
  <si>
    <t>Ing. Beáta Korandová,Ph.D</t>
  </si>
  <si>
    <t>SP 2018/24</t>
  </si>
  <si>
    <t>SP2018/25</t>
  </si>
  <si>
    <t>Možnosti využití lehké dynamické penetrace pro geologický průzkum sesuvného území</t>
  </si>
  <si>
    <t>Ing. Tomáš Široký</t>
  </si>
  <si>
    <t>Možnosti zvýšení obsahu humusu v orné půdě pomocí aplikace produktu úpravy a zpracování biologicky rozložitelných odpadů</t>
  </si>
  <si>
    <t>Ing. Jaroslav Mudruňka</t>
  </si>
  <si>
    <t>SP2018/27</t>
  </si>
  <si>
    <t>SP 2018/27</t>
  </si>
  <si>
    <t>SP2018/31</t>
  </si>
  <si>
    <t>Studium vzájemného působení kovů a mikroorganismů v procesech úpravy nerostných surovin</t>
  </si>
  <si>
    <t>SP2018/33</t>
  </si>
  <si>
    <t>Řešení vybraných geologických otázek středoevropského prostoru</t>
  </si>
  <si>
    <t>doc. Ing. Jakub Jirásek, Ph.D.</t>
  </si>
  <si>
    <t xml:space="preserve"> SP2018/18</t>
  </si>
  <si>
    <r>
      <t xml:space="preserve">Název konference: GISáček 2018
Popis a zaměření: Studentská konference v oblasti geoinformatiky
Datum konání: 21. 3. 2018
Místo konání:  Ostrava
Počet účastníků: 60
Sborník: </t>
    </r>
    <r>
      <rPr>
        <i/>
        <sz val="8"/>
        <color theme="1"/>
        <rFont val="Calibri"/>
        <family val="2"/>
        <charset val="238"/>
        <scheme val="minor"/>
      </rPr>
      <t>nevydán, https://gis.vsb.cz/2018/03/27/gisacek-2018</t>
    </r>
  </si>
  <si>
    <r>
      <t xml:space="preserve">Název konference:  Seminář doktorandů studijního programu Řízení systémů v oblasti nerostných surovin
Popis a zaměření: Studenti prezentovali dílčí vysledky projektu SGS a témata řešených disertačních prací včetně jejich výzkumných záměrů. Jednotlivá vystoupení byla diskutována přítomnými členy katedry 545.
Datum konání: 13. 11. 2018
Místo konání:  Salónek restaurace Pustkovecká Bašta
Počet účastníků: 19
Sborník: </t>
    </r>
    <r>
      <rPr>
        <i/>
        <sz val="8"/>
        <color theme="1"/>
        <rFont val="Calibri"/>
        <family val="2"/>
        <charset val="238"/>
        <scheme val="minor"/>
      </rPr>
      <t>[nevydán]</t>
    </r>
  </si>
  <si>
    <t xml:space="preserve">Mgr. Bc. Hana Kovaříková  </t>
  </si>
  <si>
    <t>SP2018/18</t>
  </si>
  <si>
    <r>
      <t xml:space="preserve">Název konference: 22 nd International Conference on Environment and Mineral Processing,,
Popis a zaměření:
Datum konání: 31.5. - 2.6. 2018
Místo konání:    VŠB - TU Ostrava Czech Republic
Počet účastníků: 
Sborník: </t>
    </r>
    <r>
      <rPr>
        <i/>
        <sz val="8"/>
        <color theme="1"/>
        <rFont val="Calibri"/>
        <family val="2"/>
        <charset val="238"/>
        <scheme val="minor"/>
      </rPr>
      <t xml:space="preserve"> ISBN: 978-80-248-4181-6</t>
    </r>
  </si>
  <si>
    <t>Hornicko-geologická fakulta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</si>
</sst>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8" borderId="0" applyNumberFormat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wrapText="1"/>
    </xf>
    <xf numFmtId="0" fontId="5" fillId="3" borderId="29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49" fontId="2" fillId="0" borderId="9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28" xfId="0" applyFont="1" applyFill="1" applyBorder="1" applyAlignment="1">
      <alignment horizontal="right" vertical="center"/>
    </xf>
    <xf numFmtId="3" fontId="5" fillId="0" borderId="31" xfId="0" applyNumberFormat="1" applyFont="1" applyFill="1" applyBorder="1" applyAlignment="1">
      <alignment horizontal="right" vertical="center"/>
    </xf>
    <xf numFmtId="0" fontId="5" fillId="0" borderId="31" xfId="0" applyFont="1" applyBorder="1" applyAlignment="1" applyProtection="1">
      <alignment horizontal="right" vertical="center"/>
      <protection locked="0"/>
    </xf>
    <xf numFmtId="49" fontId="2" fillId="0" borderId="30" xfId="0" applyNumberFormat="1" applyFont="1" applyFill="1" applyBorder="1" applyAlignment="1">
      <alignment horizontal="right" vertical="center" wrapText="1"/>
    </xf>
    <xf numFmtId="0" fontId="5" fillId="0" borderId="20" xfId="11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8" xfId="11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4" fillId="3" borderId="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17" fillId="0" borderId="0" xfId="7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vertical="center"/>
    </xf>
    <xf numFmtId="0" fontId="5" fillId="3" borderId="3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vertical="center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3" fontId="0" fillId="2" borderId="27" xfId="0" applyNumberFormat="1" applyFill="1" applyBorder="1"/>
    <xf numFmtId="0" fontId="0" fillId="2" borderId="4" xfId="0" applyFill="1" applyBorder="1"/>
    <xf numFmtId="0" fontId="0" fillId="2" borderId="34" xfId="0" applyFill="1" applyBorder="1"/>
    <xf numFmtId="0" fontId="5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5" fillId="9" borderId="8" xfId="0" applyFon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/>
    <xf numFmtId="0" fontId="23" fillId="3" borderId="5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21" xfId="3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22" xfId="2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12" fillId="9" borderId="14" xfId="0" applyFont="1" applyFill="1" applyBorder="1" applyAlignment="1">
      <alignment vertical="center"/>
    </xf>
    <xf numFmtId="0" fontId="2" fillId="0" borderId="22" xfId="0" applyFont="1" applyFill="1" applyBorder="1" applyAlignment="1" applyProtection="1">
      <alignment horizontal="right" vertical="center" wrapText="1"/>
      <protection locked="0"/>
    </xf>
    <xf numFmtId="0" fontId="2" fillId="9" borderId="18" xfId="0" applyFont="1" applyFill="1" applyBorder="1" applyAlignment="1">
      <alignment horizontal="right"/>
    </xf>
    <xf numFmtId="0" fontId="5" fillId="9" borderId="31" xfId="0" applyFont="1" applyFill="1" applyBorder="1" applyAlignment="1" applyProtection="1">
      <alignment horizontal="right" vertical="center"/>
      <protection locked="0"/>
    </xf>
    <xf numFmtId="0" fontId="5" fillId="9" borderId="14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 applyProtection="1">
      <alignment vertical="center"/>
      <protection locked="0"/>
    </xf>
    <xf numFmtId="3" fontId="5" fillId="0" borderId="20" xfId="0" applyNumberFormat="1" applyFont="1" applyFill="1" applyBorder="1" applyAlignment="1">
      <alignment vertical="center"/>
    </xf>
    <xf numFmtId="0" fontId="23" fillId="3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3">
    <cellStyle name="Čárka 2" xfId="10"/>
    <cellStyle name="Čárka 3" xfId="11"/>
    <cellStyle name="Excel Built-in Bad" xfId="8"/>
    <cellStyle name="Excel Built-in Good" xfId="9"/>
    <cellStyle name="Excel Built-in Normal" xfId="7"/>
    <cellStyle name="Chybně" xfId="3" builtinId="27"/>
    <cellStyle name="Neutrální 2" xfId="12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6" style="3" customWidth="1"/>
    <col min="4" max="4" width="11" style="3" customWidth="1"/>
    <col min="5" max="5" width="11.5703125" style="3" customWidth="1"/>
    <col min="6" max="6" width="10" style="4" customWidth="1"/>
    <col min="7" max="7" width="15.140625" style="3" customWidth="1"/>
    <col min="8" max="8" width="18" style="3" customWidth="1"/>
    <col min="9" max="9" width="17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55" t="s">
        <v>23</v>
      </c>
      <c r="D1" s="172" t="s">
        <v>103</v>
      </c>
      <c r="E1" s="172"/>
      <c r="F1" s="172"/>
    </row>
    <row r="2" spans="1:18" ht="18.75" x14ac:dyDescent="0.25">
      <c r="A2" s="173" t="s">
        <v>46</v>
      </c>
      <c r="B2" s="173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0" t="s">
        <v>0</v>
      </c>
      <c r="B4" s="40" t="s">
        <v>1</v>
      </c>
      <c r="C4" s="21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27</v>
      </c>
      <c r="I4" s="41" t="s">
        <v>28</v>
      </c>
      <c r="J4" s="41" t="s">
        <v>13</v>
      </c>
      <c r="K4" s="103" t="s">
        <v>25</v>
      </c>
      <c r="L4" s="41" t="s">
        <v>26</v>
      </c>
      <c r="M4" s="41" t="s">
        <v>6</v>
      </c>
      <c r="N4" s="5"/>
      <c r="O4" s="6"/>
      <c r="P4" s="6"/>
      <c r="Q4" s="6"/>
      <c r="R4" s="6"/>
    </row>
    <row r="5" spans="1:18" ht="34.5" thickBot="1" x14ac:dyDescent="0.3">
      <c r="A5" s="58" t="s">
        <v>49</v>
      </c>
      <c r="B5" s="59" t="s">
        <v>50</v>
      </c>
      <c r="C5" s="91" t="s">
        <v>51</v>
      </c>
      <c r="D5" s="67">
        <v>45000</v>
      </c>
      <c r="E5" s="68">
        <v>450000</v>
      </c>
      <c r="F5" s="68">
        <v>80000</v>
      </c>
      <c r="G5" s="68">
        <v>80000</v>
      </c>
      <c r="H5" s="69">
        <v>11</v>
      </c>
      <c r="I5" s="69">
        <v>8</v>
      </c>
      <c r="J5" s="69">
        <v>8</v>
      </c>
      <c r="K5" s="115">
        <v>5.59</v>
      </c>
      <c r="L5" s="115">
        <v>3</v>
      </c>
      <c r="M5" s="70" t="s">
        <v>52</v>
      </c>
    </row>
    <row r="6" spans="1:18" s="43" customFormat="1" ht="45.75" thickBot="1" x14ac:dyDescent="0.25">
      <c r="A6" s="58" t="s">
        <v>54</v>
      </c>
      <c r="B6" s="63" t="s">
        <v>55</v>
      </c>
      <c r="C6" s="91" t="s">
        <v>77</v>
      </c>
      <c r="D6" s="78">
        <v>0</v>
      </c>
      <c r="E6" s="68">
        <v>200000</v>
      </c>
      <c r="F6" s="68">
        <v>20000</v>
      </c>
      <c r="G6" s="68">
        <v>20000</v>
      </c>
      <c r="H6" s="69">
        <v>8</v>
      </c>
      <c r="I6" s="69">
        <v>7</v>
      </c>
      <c r="J6" s="69">
        <v>3</v>
      </c>
      <c r="K6" s="115">
        <v>5.42</v>
      </c>
      <c r="L6" s="69">
        <v>1</v>
      </c>
      <c r="M6" s="70" t="s">
        <v>52</v>
      </c>
    </row>
    <row r="7" spans="1:18" ht="57" thickBot="1" x14ac:dyDescent="0.3">
      <c r="A7" s="58" t="s">
        <v>56</v>
      </c>
      <c r="B7" s="59" t="s">
        <v>57</v>
      </c>
      <c r="C7" s="91" t="s">
        <v>58</v>
      </c>
      <c r="D7" s="77">
        <v>0</v>
      </c>
      <c r="E7" s="79">
        <v>160000</v>
      </c>
      <c r="F7" s="68">
        <v>50000</v>
      </c>
      <c r="G7" s="79">
        <v>50000</v>
      </c>
      <c r="H7" s="69">
        <v>4</v>
      </c>
      <c r="I7" s="69">
        <v>3</v>
      </c>
      <c r="J7" s="69">
        <v>3</v>
      </c>
      <c r="K7" s="115">
        <v>3</v>
      </c>
      <c r="L7" s="69">
        <v>1</v>
      </c>
      <c r="M7" s="70" t="s">
        <v>52</v>
      </c>
      <c r="O7" s="152" t="s">
        <v>45</v>
      </c>
      <c r="P7" s="152"/>
    </row>
    <row r="8" spans="1:18" ht="36.75" customHeight="1" thickBot="1" x14ac:dyDescent="0.25">
      <c r="A8" s="58" t="s">
        <v>59</v>
      </c>
      <c r="B8" s="59" t="s">
        <v>60</v>
      </c>
      <c r="C8" s="91" t="s">
        <v>61</v>
      </c>
      <c r="D8" s="67">
        <v>0</v>
      </c>
      <c r="E8" s="80">
        <v>250000</v>
      </c>
      <c r="F8" s="68">
        <v>83000</v>
      </c>
      <c r="G8" s="71">
        <v>83000</v>
      </c>
      <c r="H8" s="69">
        <v>11</v>
      </c>
      <c r="I8" s="69">
        <v>9</v>
      </c>
      <c r="J8" s="69">
        <v>8</v>
      </c>
      <c r="K8" s="145">
        <v>6</v>
      </c>
      <c r="L8" s="72">
        <v>2</v>
      </c>
      <c r="M8" s="70" t="s">
        <v>52</v>
      </c>
      <c r="O8" s="152"/>
      <c r="P8" s="152"/>
    </row>
    <row r="9" spans="1:18" ht="45.75" thickBot="1" x14ac:dyDescent="0.25">
      <c r="A9" s="114" t="s">
        <v>62</v>
      </c>
      <c r="B9" s="63" t="s">
        <v>63</v>
      </c>
      <c r="C9" s="91" t="s">
        <v>64</v>
      </c>
      <c r="D9" s="78">
        <v>20000</v>
      </c>
      <c r="E9" s="68">
        <v>250000</v>
      </c>
      <c r="F9" s="68">
        <v>44000</v>
      </c>
      <c r="G9" s="68">
        <v>44000</v>
      </c>
      <c r="H9" s="69">
        <v>8</v>
      </c>
      <c r="I9" s="69">
        <v>6</v>
      </c>
      <c r="J9" s="69">
        <v>6</v>
      </c>
      <c r="K9" s="115">
        <v>4</v>
      </c>
      <c r="L9" s="69">
        <v>2</v>
      </c>
      <c r="M9" s="70" t="s">
        <v>52</v>
      </c>
    </row>
    <row r="10" spans="1:18" ht="23.25" thickBot="1" x14ac:dyDescent="0.3">
      <c r="A10" s="151" t="s">
        <v>65</v>
      </c>
      <c r="B10" s="66" t="s">
        <v>66</v>
      </c>
      <c r="C10" s="81" t="s">
        <v>67</v>
      </c>
      <c r="D10" s="67">
        <v>0</v>
      </c>
      <c r="E10" s="68">
        <v>250000</v>
      </c>
      <c r="F10" s="68">
        <v>65000</v>
      </c>
      <c r="G10" s="68">
        <v>65000</v>
      </c>
      <c r="H10" s="69">
        <v>8</v>
      </c>
      <c r="I10" s="69">
        <v>6</v>
      </c>
      <c r="J10" s="69">
        <v>6</v>
      </c>
      <c r="K10" s="115">
        <v>6</v>
      </c>
      <c r="L10" s="69">
        <v>2</v>
      </c>
      <c r="M10" s="70" t="s">
        <v>52</v>
      </c>
    </row>
    <row r="11" spans="1:18" ht="45.75" thickBot="1" x14ac:dyDescent="0.3">
      <c r="A11" s="58" t="s">
        <v>68</v>
      </c>
      <c r="B11" s="59" t="s">
        <v>69</v>
      </c>
      <c r="C11" s="91" t="s">
        <v>70</v>
      </c>
      <c r="D11" s="67">
        <v>0</v>
      </c>
      <c r="E11" s="68">
        <v>150000</v>
      </c>
      <c r="F11" s="68">
        <v>40000</v>
      </c>
      <c r="G11" s="68">
        <v>40000</v>
      </c>
      <c r="H11" s="69">
        <v>5</v>
      </c>
      <c r="I11" s="69">
        <v>3</v>
      </c>
      <c r="J11" s="69">
        <v>2</v>
      </c>
      <c r="K11" s="115">
        <v>3</v>
      </c>
      <c r="L11" s="69">
        <v>2</v>
      </c>
      <c r="M11" s="70" t="s">
        <v>52</v>
      </c>
    </row>
    <row r="12" spans="1:18" ht="23.25" thickBot="1" x14ac:dyDescent="0.3">
      <c r="A12" s="64" t="s">
        <v>97</v>
      </c>
      <c r="B12" s="65" t="s">
        <v>71</v>
      </c>
      <c r="C12" s="93" t="s">
        <v>72</v>
      </c>
      <c r="D12" s="73">
        <v>0</v>
      </c>
      <c r="E12" s="74">
        <v>450000</v>
      </c>
      <c r="F12" s="74">
        <v>107000</v>
      </c>
      <c r="G12" s="74">
        <v>107000</v>
      </c>
      <c r="H12" s="75">
        <v>12</v>
      </c>
      <c r="I12" s="75">
        <v>10</v>
      </c>
      <c r="J12" s="75">
        <v>9</v>
      </c>
      <c r="K12" s="146">
        <v>9</v>
      </c>
      <c r="L12" s="75">
        <v>2</v>
      </c>
      <c r="M12" s="76" t="s">
        <v>52</v>
      </c>
    </row>
    <row r="13" spans="1:18" ht="23.25" thickBot="1" x14ac:dyDescent="0.3">
      <c r="A13" s="58" t="s">
        <v>73</v>
      </c>
      <c r="B13" s="59" t="s">
        <v>74</v>
      </c>
      <c r="C13" s="91" t="s">
        <v>75</v>
      </c>
      <c r="D13" s="78">
        <v>12021</v>
      </c>
      <c r="E13" s="68">
        <v>604359</v>
      </c>
      <c r="F13" s="68">
        <v>89700</v>
      </c>
      <c r="G13" s="68">
        <v>89700</v>
      </c>
      <c r="H13" s="69">
        <v>13</v>
      </c>
      <c r="I13" s="69">
        <v>10</v>
      </c>
      <c r="J13" s="69">
        <v>4</v>
      </c>
      <c r="K13" s="115">
        <f>((5*9)+(3*8)+(4*9))/12</f>
        <v>8.75</v>
      </c>
      <c r="L13" s="69">
        <f>3*12/12</f>
        <v>3</v>
      </c>
      <c r="M13" s="70" t="s">
        <v>52</v>
      </c>
    </row>
    <row r="14" spans="1:18" s="57" customFormat="1" ht="34.5" thickBot="1" x14ac:dyDescent="0.3">
      <c r="A14" s="58" t="s">
        <v>78</v>
      </c>
      <c r="B14" s="82" t="s">
        <v>79</v>
      </c>
      <c r="C14" s="91" t="s">
        <v>80</v>
      </c>
      <c r="D14" s="60">
        <v>0</v>
      </c>
      <c r="E14" s="61">
        <v>700000</v>
      </c>
      <c r="F14" s="61">
        <v>200000</v>
      </c>
      <c r="G14" s="61">
        <v>200000</v>
      </c>
      <c r="H14" s="62">
        <v>22</v>
      </c>
      <c r="I14" s="62">
        <v>16</v>
      </c>
      <c r="J14" s="62">
        <v>8</v>
      </c>
      <c r="K14" s="149">
        <v>8.08</v>
      </c>
      <c r="L14" s="62">
        <v>6</v>
      </c>
      <c r="M14" s="70" t="s">
        <v>52</v>
      </c>
    </row>
    <row r="15" spans="1:18" s="57" customFormat="1" ht="34.5" thickBot="1" x14ac:dyDescent="0.3">
      <c r="A15" s="58" t="s">
        <v>81</v>
      </c>
      <c r="B15" s="82" t="s">
        <v>82</v>
      </c>
      <c r="C15" s="91" t="s">
        <v>83</v>
      </c>
      <c r="D15" s="60">
        <v>0</v>
      </c>
      <c r="E15" s="61">
        <v>150000</v>
      </c>
      <c r="F15" s="61">
        <v>15000</v>
      </c>
      <c r="G15" s="61">
        <v>15000</v>
      </c>
      <c r="H15" s="62">
        <v>9</v>
      </c>
      <c r="I15" s="62">
        <v>6</v>
      </c>
      <c r="J15" s="62">
        <v>3</v>
      </c>
      <c r="K15" s="149">
        <v>6</v>
      </c>
      <c r="L15" s="62">
        <v>3</v>
      </c>
      <c r="M15" s="70" t="s">
        <v>52</v>
      </c>
    </row>
    <row r="16" spans="1:18" ht="34.5" thickBot="1" x14ac:dyDescent="0.3">
      <c r="A16" s="58" t="s">
        <v>85</v>
      </c>
      <c r="B16" s="82" t="s">
        <v>86</v>
      </c>
      <c r="C16" s="91" t="s">
        <v>87</v>
      </c>
      <c r="D16" s="150">
        <v>0</v>
      </c>
      <c r="E16" s="61">
        <v>700000</v>
      </c>
      <c r="F16" s="61">
        <v>192000</v>
      </c>
      <c r="G16" s="61">
        <v>192000</v>
      </c>
      <c r="H16" s="62">
        <v>10</v>
      </c>
      <c r="I16" s="62">
        <v>9</v>
      </c>
      <c r="J16" s="62">
        <v>7</v>
      </c>
      <c r="K16" s="149">
        <v>6.5</v>
      </c>
      <c r="L16" s="62">
        <v>1</v>
      </c>
      <c r="M16" s="70" t="s">
        <v>52</v>
      </c>
      <c r="N16" s="7"/>
      <c r="O16" s="7"/>
    </row>
    <row r="17" spans="1:15" s="89" customFormat="1" ht="45.75" thickBot="1" x14ac:dyDescent="0.3">
      <c r="A17" s="58" t="s">
        <v>90</v>
      </c>
      <c r="B17" s="82" t="s">
        <v>88</v>
      </c>
      <c r="C17" s="91" t="s">
        <v>89</v>
      </c>
      <c r="D17" s="60">
        <v>0</v>
      </c>
      <c r="E17" s="61">
        <v>150000</v>
      </c>
      <c r="F17" s="61">
        <v>18000</v>
      </c>
      <c r="G17" s="61">
        <v>18000</v>
      </c>
      <c r="H17" s="62">
        <v>13</v>
      </c>
      <c r="I17" s="62">
        <v>9</v>
      </c>
      <c r="J17" s="62">
        <v>3</v>
      </c>
      <c r="K17" s="149">
        <v>8.17</v>
      </c>
      <c r="L17" s="62">
        <v>3</v>
      </c>
      <c r="M17" s="70" t="s">
        <v>52</v>
      </c>
      <c r="N17" s="90"/>
      <c r="O17" s="90"/>
    </row>
    <row r="18" spans="1:15" s="89" customFormat="1" ht="34.5" thickBot="1" x14ac:dyDescent="0.25">
      <c r="A18" s="58" t="s">
        <v>92</v>
      </c>
      <c r="B18" s="63" t="s">
        <v>93</v>
      </c>
      <c r="C18" s="91" t="s">
        <v>100</v>
      </c>
      <c r="D18" s="150">
        <v>20000</v>
      </c>
      <c r="E18" s="61">
        <v>200000</v>
      </c>
      <c r="F18" s="61">
        <v>50000</v>
      </c>
      <c r="G18" s="61">
        <v>50000</v>
      </c>
      <c r="H18" s="62">
        <v>11</v>
      </c>
      <c r="I18" s="62">
        <v>8</v>
      </c>
      <c r="J18" s="62">
        <v>8</v>
      </c>
      <c r="K18" s="149">
        <v>7.99</v>
      </c>
      <c r="L18" s="62">
        <v>3</v>
      </c>
      <c r="M18" s="70" t="s">
        <v>52</v>
      </c>
      <c r="N18" s="90"/>
      <c r="O18" s="90"/>
    </row>
    <row r="19" spans="1:15" ht="23.25" thickBot="1" x14ac:dyDescent="0.3">
      <c r="A19" s="102" t="s">
        <v>94</v>
      </c>
      <c r="B19" s="56" t="s">
        <v>95</v>
      </c>
      <c r="C19" s="148" t="s">
        <v>96</v>
      </c>
      <c r="D19" s="106">
        <v>0</v>
      </c>
      <c r="E19" s="104">
        <v>1500000</v>
      </c>
      <c r="F19" s="104">
        <v>315000</v>
      </c>
      <c r="G19" s="104">
        <v>315000</v>
      </c>
      <c r="H19" s="105">
        <v>36</v>
      </c>
      <c r="I19" s="105">
        <v>28</v>
      </c>
      <c r="J19" s="105">
        <v>17</v>
      </c>
      <c r="K19" s="147">
        <v>24.33</v>
      </c>
      <c r="L19" s="105">
        <v>9</v>
      </c>
      <c r="M19" s="83" t="s">
        <v>52</v>
      </c>
      <c r="N19" s="7"/>
      <c r="O19" s="7"/>
    </row>
    <row r="20" spans="1:15" ht="15.75" thickBot="1" x14ac:dyDescent="0.3">
      <c r="A20" s="11" t="s">
        <v>11</v>
      </c>
      <c r="B20" s="12"/>
      <c r="C20" s="12"/>
      <c r="D20" s="13">
        <f t="shared" ref="D20:L20" si="0">SUM(D5:D19)</f>
        <v>97021</v>
      </c>
      <c r="E20" s="13">
        <f t="shared" si="0"/>
        <v>6164359</v>
      </c>
      <c r="F20" s="14">
        <f t="shared" si="0"/>
        <v>1368700</v>
      </c>
      <c r="G20" s="14">
        <f t="shared" si="0"/>
        <v>1368700</v>
      </c>
      <c r="H20" s="12">
        <f t="shared" si="0"/>
        <v>181</v>
      </c>
      <c r="I20" s="12">
        <f t="shared" si="0"/>
        <v>138</v>
      </c>
      <c r="J20" s="12">
        <f t="shared" si="0"/>
        <v>95</v>
      </c>
      <c r="K20" s="12">
        <f t="shared" si="0"/>
        <v>111.83</v>
      </c>
      <c r="L20" s="12">
        <f t="shared" si="0"/>
        <v>43</v>
      </c>
      <c r="M20" s="15"/>
    </row>
    <row r="22" spans="1:15" x14ac:dyDescent="0.25">
      <c r="H22" s="3" t="s">
        <v>24</v>
      </c>
    </row>
    <row r="23" spans="1:15" x14ac:dyDescent="0.25">
      <c r="B23" s="8"/>
    </row>
    <row r="26" spans="1:15" x14ac:dyDescent="0.25">
      <c r="B26" s="4"/>
    </row>
  </sheetData>
  <mergeCells count="3">
    <mergeCell ref="O7:P8"/>
    <mergeCell ref="D1:F1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K13:L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topLeftCell="A16" zoomScale="110" zoomScaleNormal="110" workbookViewId="0">
      <selection activeCell="G47" sqref="G4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64" t="s">
        <v>10</v>
      </c>
      <c r="B4" s="161" t="s">
        <v>9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</row>
    <row r="5" spans="1:17" ht="15.75" thickBot="1" x14ac:dyDescent="0.3">
      <c r="A5" s="165"/>
      <c r="B5" s="163" t="s">
        <v>8</v>
      </c>
      <c r="C5" s="161"/>
      <c r="D5" s="161"/>
      <c r="E5" s="161"/>
      <c r="F5" s="161"/>
      <c r="G5" s="161"/>
      <c r="H5" s="161"/>
      <c r="I5" s="162"/>
      <c r="J5" s="166" t="s">
        <v>31</v>
      </c>
      <c r="K5" s="166"/>
      <c r="L5" s="166"/>
      <c r="M5" s="167"/>
      <c r="N5" s="163" t="s">
        <v>7</v>
      </c>
      <c r="O5" s="162"/>
      <c r="P5" s="10"/>
    </row>
    <row r="6" spans="1:17" ht="45.75" thickBot="1" x14ac:dyDescent="0.3">
      <c r="A6" s="165"/>
      <c r="B6" s="16" t="s">
        <v>14</v>
      </c>
      <c r="C6" s="48" t="s">
        <v>15</v>
      </c>
      <c r="D6" s="18" t="s">
        <v>40</v>
      </c>
      <c r="E6" s="17" t="s">
        <v>16</v>
      </c>
      <c r="F6" s="18" t="s">
        <v>33</v>
      </c>
      <c r="G6" s="18" t="s">
        <v>41</v>
      </c>
      <c r="H6" s="18" t="s">
        <v>32</v>
      </c>
      <c r="I6" s="52" t="s">
        <v>29</v>
      </c>
      <c r="J6" s="50" t="s">
        <v>20</v>
      </c>
      <c r="K6" s="18" t="s">
        <v>39</v>
      </c>
      <c r="L6" s="18" t="s">
        <v>21</v>
      </c>
      <c r="M6" s="19" t="s">
        <v>22</v>
      </c>
      <c r="N6" s="18" t="s">
        <v>18</v>
      </c>
      <c r="O6" s="18" t="s">
        <v>19</v>
      </c>
      <c r="P6" s="49" t="s">
        <v>30</v>
      </c>
      <c r="Q6" s="53" t="s">
        <v>42</v>
      </c>
    </row>
    <row r="7" spans="1:17" x14ac:dyDescent="0.25">
      <c r="A7" s="127" t="s">
        <v>49</v>
      </c>
      <c r="B7" s="116"/>
      <c r="C7" s="116"/>
      <c r="D7" s="117"/>
      <c r="E7" s="117"/>
      <c r="F7" s="117"/>
      <c r="G7" s="117"/>
      <c r="H7" s="117">
        <v>2</v>
      </c>
      <c r="I7" s="118"/>
      <c r="J7" s="116"/>
      <c r="K7" s="117"/>
      <c r="L7" s="117"/>
      <c r="M7" s="118"/>
      <c r="N7" s="117"/>
      <c r="O7" s="117"/>
      <c r="P7" s="119"/>
      <c r="Q7" s="30"/>
    </row>
    <row r="8" spans="1:17" x14ac:dyDescent="0.25">
      <c r="A8" s="127" t="s">
        <v>54</v>
      </c>
      <c r="B8" s="116"/>
      <c r="C8" s="116"/>
      <c r="D8" s="117"/>
      <c r="E8" s="117"/>
      <c r="F8" s="117"/>
      <c r="G8" s="117">
        <v>1</v>
      </c>
      <c r="H8" s="117">
        <v>4</v>
      </c>
      <c r="I8" s="118"/>
      <c r="J8" s="116">
        <v>2</v>
      </c>
      <c r="K8" s="117"/>
      <c r="L8" s="117"/>
      <c r="M8" s="118"/>
      <c r="N8" s="117"/>
      <c r="O8" s="117">
        <v>1</v>
      </c>
      <c r="P8" s="119"/>
      <c r="Q8" s="31"/>
    </row>
    <row r="9" spans="1:17" x14ac:dyDescent="0.25">
      <c r="A9" s="127" t="s">
        <v>56</v>
      </c>
      <c r="B9" s="116"/>
      <c r="C9" s="116"/>
      <c r="D9" s="117"/>
      <c r="E9" s="117"/>
      <c r="F9" s="117"/>
      <c r="G9" s="117"/>
      <c r="H9" s="117">
        <v>1</v>
      </c>
      <c r="I9" s="118"/>
      <c r="J9" s="116"/>
      <c r="K9" s="117"/>
      <c r="L9" s="117"/>
      <c r="M9" s="118"/>
      <c r="N9" s="117"/>
      <c r="O9" s="117"/>
      <c r="P9" s="119"/>
      <c r="Q9" s="31"/>
    </row>
    <row r="10" spans="1:17" x14ac:dyDescent="0.25">
      <c r="A10" s="127" t="s">
        <v>59</v>
      </c>
      <c r="B10" s="144"/>
      <c r="C10" s="120"/>
      <c r="D10" s="120"/>
      <c r="E10" s="121">
        <v>1</v>
      </c>
      <c r="F10" s="122"/>
      <c r="G10" s="122"/>
      <c r="H10" s="122">
        <v>2</v>
      </c>
      <c r="I10" s="123"/>
      <c r="J10" s="124"/>
      <c r="K10" s="120">
        <v>1</v>
      </c>
      <c r="L10" s="122"/>
      <c r="M10" s="123"/>
      <c r="N10" s="122"/>
      <c r="O10" s="122"/>
      <c r="P10" s="125"/>
      <c r="Q10" s="45"/>
    </row>
    <row r="11" spans="1:17" x14ac:dyDescent="0.25">
      <c r="A11" s="128" t="s">
        <v>62</v>
      </c>
      <c r="B11" s="116">
        <v>1</v>
      </c>
      <c r="C11" s="116"/>
      <c r="D11" s="117"/>
      <c r="E11" s="117"/>
      <c r="F11" s="117"/>
      <c r="G11" s="117"/>
      <c r="H11" s="117"/>
      <c r="I11" s="118"/>
      <c r="J11" s="116"/>
      <c r="K11" s="117">
        <v>1</v>
      </c>
      <c r="L11" s="117"/>
      <c r="M11" s="118"/>
      <c r="N11" s="117"/>
      <c r="O11" s="117">
        <v>1</v>
      </c>
      <c r="P11" s="119"/>
      <c r="Q11" s="31"/>
    </row>
    <row r="12" spans="1:17" s="47" customFormat="1" x14ac:dyDescent="0.25">
      <c r="A12" s="129" t="s">
        <v>65</v>
      </c>
      <c r="B12" s="116"/>
      <c r="C12" s="116"/>
      <c r="D12" s="117"/>
      <c r="E12" s="117"/>
      <c r="F12" s="117"/>
      <c r="G12" s="117"/>
      <c r="H12" s="117">
        <v>2</v>
      </c>
      <c r="I12" s="118"/>
      <c r="J12" s="116"/>
      <c r="K12" s="117"/>
      <c r="L12" s="117"/>
      <c r="M12" s="118"/>
      <c r="N12" s="117"/>
      <c r="O12" s="117"/>
      <c r="P12" s="119"/>
      <c r="Q12" s="46"/>
    </row>
    <row r="13" spans="1:17" x14ac:dyDescent="0.25">
      <c r="A13" s="127" t="s">
        <v>68</v>
      </c>
      <c r="B13" s="116"/>
      <c r="C13" s="116">
        <v>1</v>
      </c>
      <c r="D13" s="117"/>
      <c r="E13" s="117"/>
      <c r="F13" s="117"/>
      <c r="G13" s="117"/>
      <c r="H13" s="117"/>
      <c r="I13" s="118"/>
      <c r="J13" s="116"/>
      <c r="K13" s="117"/>
      <c r="L13" s="117"/>
      <c r="M13" s="118"/>
      <c r="N13" s="117"/>
      <c r="O13" s="117"/>
      <c r="P13" s="119"/>
      <c r="Q13" s="31"/>
    </row>
    <row r="14" spans="1:17" x14ac:dyDescent="0.25">
      <c r="A14" s="127" t="s">
        <v>101</v>
      </c>
      <c r="B14" s="116"/>
      <c r="C14" s="116"/>
      <c r="D14" s="117"/>
      <c r="E14" s="117"/>
      <c r="F14" s="117"/>
      <c r="G14" s="117"/>
      <c r="H14" s="117">
        <v>2</v>
      </c>
      <c r="I14" s="118"/>
      <c r="J14" s="116"/>
      <c r="K14" s="117"/>
      <c r="L14" s="117"/>
      <c r="M14" s="118"/>
      <c r="N14" s="117"/>
      <c r="O14" s="117"/>
      <c r="P14" s="119"/>
      <c r="Q14" s="31"/>
    </row>
    <row r="15" spans="1:17" s="44" customFormat="1" x14ac:dyDescent="0.25">
      <c r="A15" s="127" t="s">
        <v>73</v>
      </c>
      <c r="B15" s="116"/>
      <c r="C15" s="116"/>
      <c r="D15" s="117"/>
      <c r="E15" s="117"/>
      <c r="F15" s="117"/>
      <c r="G15" s="117"/>
      <c r="H15" s="117">
        <v>2</v>
      </c>
      <c r="I15" s="118"/>
      <c r="J15" s="116"/>
      <c r="K15" s="117"/>
      <c r="L15" s="117"/>
      <c r="M15" s="118"/>
      <c r="N15" s="117"/>
      <c r="O15" s="117"/>
      <c r="P15" s="119"/>
      <c r="Q15" s="45"/>
    </row>
    <row r="16" spans="1:17" x14ac:dyDescent="0.25">
      <c r="A16" s="127" t="s">
        <v>78</v>
      </c>
      <c r="B16" s="116">
        <v>1</v>
      </c>
      <c r="C16" s="116"/>
      <c r="D16" s="117"/>
      <c r="E16" s="117"/>
      <c r="F16" s="117"/>
      <c r="G16" s="117"/>
      <c r="H16" s="117">
        <v>3</v>
      </c>
      <c r="I16" s="118"/>
      <c r="J16" s="116">
        <v>1</v>
      </c>
      <c r="K16" s="117"/>
      <c r="L16" s="117"/>
      <c r="M16" s="118"/>
      <c r="N16" s="117"/>
      <c r="O16" s="117"/>
      <c r="P16" s="119"/>
      <c r="Q16" s="31"/>
    </row>
    <row r="17" spans="1:17" s="84" customFormat="1" x14ac:dyDescent="0.25">
      <c r="A17" s="127" t="s">
        <v>84</v>
      </c>
      <c r="B17" s="116"/>
      <c r="C17" s="116"/>
      <c r="D17" s="117"/>
      <c r="E17" s="117">
        <v>1</v>
      </c>
      <c r="F17" s="117"/>
      <c r="G17" s="117"/>
      <c r="H17" s="117">
        <v>1</v>
      </c>
      <c r="I17" s="118"/>
      <c r="J17" s="116"/>
      <c r="K17" s="117"/>
      <c r="L17" s="117">
        <v>1</v>
      </c>
      <c r="M17" s="118"/>
      <c r="N17" s="117"/>
      <c r="O17" s="117"/>
      <c r="P17" s="119"/>
      <c r="Q17" s="85"/>
    </row>
    <row r="18" spans="1:17" s="87" customFormat="1" x14ac:dyDescent="0.25">
      <c r="A18" s="127" t="s">
        <v>85</v>
      </c>
      <c r="B18" s="116"/>
      <c r="C18" s="116">
        <v>6</v>
      </c>
      <c r="D18" s="117"/>
      <c r="E18" s="117"/>
      <c r="F18" s="117"/>
      <c r="G18" s="117"/>
      <c r="H18" s="117"/>
      <c r="I18" s="118"/>
      <c r="J18" s="116"/>
      <c r="K18" s="117"/>
      <c r="L18" s="117"/>
      <c r="M18" s="118"/>
      <c r="N18" s="117"/>
      <c r="O18" s="117"/>
      <c r="P18" s="119"/>
      <c r="Q18" s="88"/>
    </row>
    <row r="19" spans="1:17" s="94" customFormat="1" x14ac:dyDescent="0.25">
      <c r="A19" s="127" t="s">
        <v>91</v>
      </c>
      <c r="B19" s="116"/>
      <c r="C19" s="116"/>
      <c r="D19" s="117"/>
      <c r="E19" s="117"/>
      <c r="F19" s="117"/>
      <c r="G19" s="117"/>
      <c r="H19" s="117"/>
      <c r="I19" s="118"/>
      <c r="J19" s="116">
        <v>1</v>
      </c>
      <c r="K19" s="117"/>
      <c r="L19" s="117"/>
      <c r="M19" s="118"/>
      <c r="N19" s="117"/>
      <c r="O19" s="117"/>
      <c r="P19" s="119"/>
      <c r="Q19" s="95"/>
    </row>
    <row r="20" spans="1:17" s="96" customFormat="1" x14ac:dyDescent="0.25">
      <c r="A20" s="127" t="s">
        <v>92</v>
      </c>
      <c r="B20" s="116"/>
      <c r="C20" s="116"/>
      <c r="D20" s="117"/>
      <c r="E20" s="117"/>
      <c r="F20" s="117"/>
      <c r="G20" s="117"/>
      <c r="H20" s="117">
        <v>1</v>
      </c>
      <c r="I20" s="118"/>
      <c r="J20" s="116">
        <v>2</v>
      </c>
      <c r="K20" s="117"/>
      <c r="L20" s="117"/>
      <c r="M20" s="118"/>
      <c r="N20" s="117"/>
      <c r="O20" s="117"/>
      <c r="P20" s="119"/>
      <c r="Q20" s="97"/>
    </row>
    <row r="21" spans="1:17" ht="15.75" thickBot="1" x14ac:dyDescent="0.3">
      <c r="A21" s="127" t="s">
        <v>94</v>
      </c>
      <c r="B21" s="116">
        <v>2</v>
      </c>
      <c r="C21" s="116">
        <v>2</v>
      </c>
      <c r="D21" s="117"/>
      <c r="E21" s="117">
        <v>1</v>
      </c>
      <c r="F21" s="117"/>
      <c r="G21" s="117"/>
      <c r="H21" s="117"/>
      <c r="I21" s="118"/>
      <c r="J21" s="116"/>
      <c r="K21" s="117"/>
      <c r="L21" s="117"/>
      <c r="M21" s="118"/>
      <c r="N21" s="117"/>
      <c r="O21" s="117"/>
      <c r="P21" s="119"/>
      <c r="Q21" s="31"/>
    </row>
    <row r="22" spans="1:17" ht="15.75" thickBot="1" x14ac:dyDescent="0.3">
      <c r="A22" s="126" t="s">
        <v>11</v>
      </c>
      <c r="B22" s="20">
        <f t="shared" ref="B22:P22" si="0">SUM(B7:B21)</f>
        <v>4</v>
      </c>
      <c r="C22" s="20">
        <f t="shared" si="0"/>
        <v>9</v>
      </c>
      <c r="D22" s="20">
        <f t="shared" si="0"/>
        <v>0</v>
      </c>
      <c r="E22" s="20">
        <f t="shared" si="0"/>
        <v>3</v>
      </c>
      <c r="F22" s="20">
        <f t="shared" si="0"/>
        <v>0</v>
      </c>
      <c r="G22" s="20">
        <f t="shared" si="0"/>
        <v>1</v>
      </c>
      <c r="H22" s="20">
        <f t="shared" si="0"/>
        <v>20</v>
      </c>
      <c r="I22" s="42">
        <f t="shared" si="0"/>
        <v>0</v>
      </c>
      <c r="J22" s="51">
        <f t="shared" si="0"/>
        <v>6</v>
      </c>
      <c r="K22" s="20">
        <f t="shared" si="0"/>
        <v>2</v>
      </c>
      <c r="L22" s="20">
        <f t="shared" si="0"/>
        <v>1</v>
      </c>
      <c r="M22" s="20">
        <f t="shared" si="0"/>
        <v>0</v>
      </c>
      <c r="N22" s="20">
        <f t="shared" si="0"/>
        <v>0</v>
      </c>
      <c r="O22" s="20">
        <f t="shared" si="0"/>
        <v>2</v>
      </c>
      <c r="P22" s="42">
        <f t="shared" si="0"/>
        <v>0</v>
      </c>
      <c r="Q22" s="4"/>
    </row>
    <row r="24" spans="1:17" s="9" customFormat="1" ht="36.75" customHeight="1" x14ac:dyDescent="0.3"/>
    <row r="25" spans="1:17" ht="15.75" x14ac:dyDescent="0.25">
      <c r="A25" s="32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153" t="s">
        <v>0</v>
      </c>
      <c r="B27" s="156" t="s">
        <v>9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</row>
    <row r="28" spans="1:17" ht="15.75" thickBot="1" x14ac:dyDescent="0.3">
      <c r="A28" s="154"/>
      <c r="B28" s="156" t="s">
        <v>8</v>
      </c>
      <c r="C28" s="157"/>
      <c r="D28" s="157"/>
      <c r="E28" s="157"/>
      <c r="F28" s="157"/>
      <c r="G28" s="157"/>
      <c r="H28" s="157"/>
      <c r="I28" s="158"/>
      <c r="J28" s="159" t="s">
        <v>31</v>
      </c>
      <c r="K28" s="159"/>
      <c r="L28" s="159"/>
      <c r="M28" s="160"/>
      <c r="N28" s="156" t="s">
        <v>7</v>
      </c>
      <c r="O28" s="158"/>
      <c r="P28" s="22"/>
    </row>
    <row r="29" spans="1:17" ht="48.75" thickBot="1" x14ac:dyDescent="0.3">
      <c r="A29" s="155"/>
      <c r="B29" s="23" t="s">
        <v>14</v>
      </c>
      <c r="C29" s="24" t="s">
        <v>15</v>
      </c>
      <c r="D29" s="24" t="s">
        <v>40</v>
      </c>
      <c r="E29" s="24" t="s">
        <v>16</v>
      </c>
      <c r="F29" s="25" t="s">
        <v>33</v>
      </c>
      <c r="G29" s="25" t="s">
        <v>17</v>
      </c>
      <c r="H29" s="25" t="s">
        <v>34</v>
      </c>
      <c r="I29" s="26" t="s">
        <v>29</v>
      </c>
      <c r="J29" s="27" t="s">
        <v>20</v>
      </c>
      <c r="K29" s="25" t="s">
        <v>35</v>
      </c>
      <c r="L29" s="25" t="s">
        <v>21</v>
      </c>
      <c r="M29" s="28" t="s">
        <v>22</v>
      </c>
      <c r="N29" s="25" t="s">
        <v>18</v>
      </c>
      <c r="O29" s="25" t="s">
        <v>19</v>
      </c>
      <c r="P29" s="26" t="s">
        <v>30</v>
      </c>
    </row>
    <row r="30" spans="1:17" x14ac:dyDescent="0.25">
      <c r="A30" s="100" t="s">
        <v>49</v>
      </c>
      <c r="B30" s="132"/>
      <c r="C30" s="133">
        <v>1</v>
      </c>
      <c r="D30" s="133"/>
      <c r="E30" s="134"/>
      <c r="F30" s="133"/>
      <c r="G30" s="133"/>
      <c r="H30" s="133">
        <v>1</v>
      </c>
      <c r="I30" s="135"/>
      <c r="J30" s="136"/>
      <c r="K30" s="133"/>
      <c r="L30" s="133"/>
      <c r="M30" s="135"/>
      <c r="N30" s="133"/>
      <c r="O30" s="133"/>
      <c r="P30" s="135"/>
    </row>
    <row r="31" spans="1:17" x14ac:dyDescent="0.25">
      <c r="A31" s="100" t="s">
        <v>54</v>
      </c>
      <c r="B31" s="132">
        <v>2</v>
      </c>
      <c r="C31" s="133"/>
      <c r="D31" s="133"/>
      <c r="E31" s="134"/>
      <c r="F31" s="133"/>
      <c r="G31" s="133"/>
      <c r="H31" s="133"/>
      <c r="I31" s="135"/>
      <c r="J31" s="136"/>
      <c r="K31" s="133"/>
      <c r="L31" s="133"/>
      <c r="M31" s="135"/>
      <c r="N31" s="133"/>
      <c r="O31" s="133"/>
      <c r="P31" s="135"/>
    </row>
    <row r="32" spans="1:17" x14ac:dyDescent="0.25">
      <c r="A32" s="100" t="s">
        <v>56</v>
      </c>
      <c r="B32" s="132"/>
      <c r="C32" s="133">
        <v>2</v>
      </c>
      <c r="D32" s="133"/>
      <c r="E32" s="134"/>
      <c r="F32" s="133"/>
      <c r="G32" s="133"/>
      <c r="H32" s="133">
        <v>2</v>
      </c>
      <c r="I32" s="135"/>
      <c r="J32" s="136"/>
      <c r="K32" s="133"/>
      <c r="L32" s="133"/>
      <c r="M32" s="135"/>
      <c r="N32" s="133"/>
      <c r="O32" s="133"/>
      <c r="P32" s="135"/>
    </row>
    <row r="33" spans="1:16" x14ac:dyDescent="0.25">
      <c r="A33" s="100" t="s">
        <v>59</v>
      </c>
      <c r="B33" s="137">
        <v>1</v>
      </c>
      <c r="C33" s="138">
        <v>2</v>
      </c>
      <c r="D33" s="138"/>
      <c r="E33" s="138"/>
      <c r="F33" s="138"/>
      <c r="G33" s="138"/>
      <c r="H33" s="138"/>
      <c r="I33" s="139"/>
      <c r="J33" s="140"/>
      <c r="K33" s="138"/>
      <c r="L33" s="138"/>
      <c r="M33" s="139"/>
      <c r="N33" s="141"/>
      <c r="O33" s="141"/>
      <c r="P33" s="139"/>
    </row>
    <row r="34" spans="1:16" x14ac:dyDescent="0.2">
      <c r="A34" s="130" t="s">
        <v>62</v>
      </c>
      <c r="B34" s="142">
        <v>1</v>
      </c>
      <c r="C34" s="133"/>
      <c r="D34" s="133"/>
      <c r="E34" s="134"/>
      <c r="F34" s="133"/>
      <c r="G34" s="133"/>
      <c r="H34" s="133"/>
      <c r="I34" s="135"/>
      <c r="J34" s="136"/>
      <c r="K34" s="133"/>
      <c r="L34" s="133"/>
      <c r="M34" s="135"/>
      <c r="N34" s="133"/>
      <c r="O34" s="133"/>
      <c r="P34" s="135"/>
    </row>
    <row r="35" spans="1:16" s="47" customFormat="1" x14ac:dyDescent="0.25">
      <c r="A35" s="131" t="s">
        <v>65</v>
      </c>
      <c r="B35" s="132">
        <v>1</v>
      </c>
      <c r="C35" s="133">
        <v>1</v>
      </c>
      <c r="D35" s="133"/>
      <c r="E35" s="134">
        <v>1</v>
      </c>
      <c r="F35" s="133"/>
      <c r="G35" s="133"/>
      <c r="H35" s="133">
        <v>1</v>
      </c>
      <c r="I35" s="135"/>
      <c r="J35" s="136"/>
      <c r="K35" s="133"/>
      <c r="L35" s="133"/>
      <c r="M35" s="135"/>
      <c r="N35" s="133"/>
      <c r="O35" s="133"/>
      <c r="P35" s="135"/>
    </row>
    <row r="36" spans="1:16" x14ac:dyDescent="0.25">
      <c r="A36" s="100" t="s">
        <v>68</v>
      </c>
      <c r="B36" s="132"/>
      <c r="C36" s="133"/>
      <c r="D36" s="133"/>
      <c r="E36" s="134"/>
      <c r="F36" s="133"/>
      <c r="G36" s="133"/>
      <c r="H36" s="133"/>
      <c r="I36" s="135"/>
      <c r="J36" s="136"/>
      <c r="K36" s="133"/>
      <c r="L36" s="133"/>
      <c r="M36" s="135"/>
      <c r="N36" s="133">
        <v>1</v>
      </c>
      <c r="O36" s="143">
        <v>2</v>
      </c>
      <c r="P36" s="135"/>
    </row>
    <row r="37" spans="1:16" x14ac:dyDescent="0.25">
      <c r="A37" s="100" t="s">
        <v>101</v>
      </c>
      <c r="B37" s="132">
        <v>2</v>
      </c>
      <c r="C37" s="133"/>
      <c r="D37" s="133"/>
      <c r="E37" s="134"/>
      <c r="F37" s="133"/>
      <c r="G37" s="133"/>
      <c r="H37" s="133"/>
      <c r="I37" s="135"/>
      <c r="J37" s="136"/>
      <c r="K37" s="133"/>
      <c r="L37" s="133"/>
      <c r="M37" s="135"/>
      <c r="N37" s="133">
        <v>2</v>
      </c>
      <c r="O37" s="133"/>
      <c r="P37" s="135"/>
    </row>
    <row r="38" spans="1:16" s="44" customFormat="1" x14ac:dyDescent="0.25">
      <c r="A38" s="100" t="s">
        <v>73</v>
      </c>
      <c r="B38" s="132">
        <v>3</v>
      </c>
      <c r="C38" s="133">
        <v>5</v>
      </c>
      <c r="D38" s="133"/>
      <c r="E38" s="134"/>
      <c r="F38" s="133"/>
      <c r="G38" s="133"/>
      <c r="H38" s="133">
        <v>4</v>
      </c>
      <c r="I38" s="135"/>
      <c r="J38" s="136"/>
      <c r="K38" s="133"/>
      <c r="L38" s="133"/>
      <c r="M38" s="135"/>
      <c r="N38" s="133"/>
      <c r="O38" s="133"/>
      <c r="P38" s="135"/>
    </row>
    <row r="39" spans="1:16" s="86" customFormat="1" x14ac:dyDescent="0.25">
      <c r="A39" s="100" t="s">
        <v>84</v>
      </c>
      <c r="B39" s="132">
        <v>1</v>
      </c>
      <c r="C39" s="133"/>
      <c r="D39" s="133"/>
      <c r="E39" s="134"/>
      <c r="F39" s="133"/>
      <c r="G39" s="133"/>
      <c r="H39" s="133"/>
      <c r="I39" s="135"/>
      <c r="J39" s="136"/>
      <c r="K39" s="133"/>
      <c r="L39" s="133"/>
      <c r="M39" s="135"/>
      <c r="N39" s="133"/>
      <c r="O39" s="133"/>
      <c r="P39" s="135"/>
    </row>
    <row r="40" spans="1:16" x14ac:dyDescent="0.25">
      <c r="A40" s="100" t="s">
        <v>85</v>
      </c>
      <c r="B40" s="132"/>
      <c r="C40" s="133"/>
      <c r="D40" s="133"/>
      <c r="E40" s="134">
        <v>2</v>
      </c>
      <c r="F40" s="133"/>
      <c r="G40" s="133"/>
      <c r="H40" s="133"/>
      <c r="I40" s="135"/>
      <c r="J40" s="136"/>
      <c r="K40" s="133"/>
      <c r="L40" s="133"/>
      <c r="M40" s="135"/>
      <c r="N40" s="133">
        <v>2</v>
      </c>
      <c r="O40" s="133"/>
      <c r="P40" s="135"/>
    </row>
    <row r="41" spans="1:16" s="98" customFormat="1" x14ac:dyDescent="0.25">
      <c r="A41" s="100" t="s">
        <v>91</v>
      </c>
      <c r="B41" s="132"/>
      <c r="C41" s="133"/>
      <c r="D41" s="133"/>
      <c r="E41" s="134"/>
      <c r="F41" s="133"/>
      <c r="G41" s="133"/>
      <c r="H41" s="133">
        <v>1</v>
      </c>
      <c r="I41" s="135"/>
      <c r="J41" s="136"/>
      <c r="K41" s="133"/>
      <c r="L41" s="133"/>
      <c r="M41" s="135"/>
      <c r="N41" s="133"/>
      <c r="O41" s="133"/>
      <c r="P41" s="135"/>
    </row>
    <row r="42" spans="1:16" s="99" customFormat="1" x14ac:dyDescent="0.25">
      <c r="A42" s="100" t="s">
        <v>92</v>
      </c>
      <c r="B42" s="132"/>
      <c r="C42" s="133">
        <v>1</v>
      </c>
      <c r="D42" s="133"/>
      <c r="E42" s="134"/>
      <c r="F42" s="133"/>
      <c r="G42" s="133"/>
      <c r="H42" s="133"/>
      <c r="I42" s="135"/>
      <c r="J42" s="136"/>
      <c r="K42" s="133"/>
      <c r="L42" s="133"/>
      <c r="M42" s="135"/>
      <c r="N42" s="133"/>
      <c r="O42" s="133">
        <v>2</v>
      </c>
      <c r="P42" s="135"/>
    </row>
    <row r="43" spans="1:16" ht="15.75" thickBot="1" x14ac:dyDescent="0.3">
      <c r="A43" s="100" t="s">
        <v>94</v>
      </c>
      <c r="B43" s="132">
        <v>22</v>
      </c>
      <c r="C43" s="133">
        <v>6</v>
      </c>
      <c r="D43" s="133"/>
      <c r="E43" s="134">
        <v>1</v>
      </c>
      <c r="F43" s="133"/>
      <c r="G43" s="133"/>
      <c r="H43" s="133"/>
      <c r="I43" s="135"/>
      <c r="J43" s="136"/>
      <c r="K43" s="133"/>
      <c r="L43" s="133"/>
      <c r="M43" s="135"/>
      <c r="N43" s="133"/>
      <c r="O43" s="133"/>
      <c r="P43" s="135"/>
    </row>
    <row r="44" spans="1:16" ht="15.75" thickBot="1" x14ac:dyDescent="0.3">
      <c r="A44" s="101" t="s">
        <v>11</v>
      </c>
      <c r="B44" s="35">
        <f t="shared" ref="B44:P44" si="1">SUM(B30:B42)</f>
        <v>11</v>
      </c>
      <c r="C44" s="35">
        <f t="shared" si="1"/>
        <v>12</v>
      </c>
      <c r="D44" s="35">
        <f t="shared" si="1"/>
        <v>0</v>
      </c>
      <c r="E44" s="36">
        <f t="shared" si="1"/>
        <v>3</v>
      </c>
      <c r="F44" s="36">
        <f t="shared" si="1"/>
        <v>0</v>
      </c>
      <c r="G44" s="36">
        <f t="shared" si="1"/>
        <v>0</v>
      </c>
      <c r="H44" s="36">
        <f t="shared" si="1"/>
        <v>9</v>
      </c>
      <c r="I44" s="37">
        <f t="shared" si="1"/>
        <v>0</v>
      </c>
      <c r="J44" s="38">
        <f t="shared" si="1"/>
        <v>0</v>
      </c>
      <c r="K44" s="36">
        <f t="shared" si="1"/>
        <v>0</v>
      </c>
      <c r="L44" s="36">
        <f t="shared" si="1"/>
        <v>0</v>
      </c>
      <c r="M44" s="38">
        <f t="shared" si="1"/>
        <v>0</v>
      </c>
      <c r="N44" s="35">
        <f t="shared" si="1"/>
        <v>5</v>
      </c>
      <c r="O44" s="36">
        <f t="shared" si="1"/>
        <v>4</v>
      </c>
      <c r="P44" s="39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ignoredErrors>
    <ignoredError sqref="E44 B44:C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4" sqref="E4:F4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2" t="s">
        <v>0</v>
      </c>
      <c r="B1" s="22" t="s">
        <v>1</v>
      </c>
      <c r="C1" s="29" t="s">
        <v>2</v>
      </c>
      <c r="D1" s="33" t="s">
        <v>3</v>
      </c>
      <c r="E1" s="170" t="s">
        <v>38</v>
      </c>
      <c r="F1" s="171"/>
    </row>
    <row r="2" spans="1:6" ht="87.75" customHeight="1" thickBot="1" x14ac:dyDescent="0.3">
      <c r="A2" s="113" t="s">
        <v>49</v>
      </c>
      <c r="B2" s="111" t="s">
        <v>50</v>
      </c>
      <c r="C2" s="82" t="s">
        <v>51</v>
      </c>
      <c r="D2" s="61">
        <v>45000</v>
      </c>
      <c r="E2" s="168" t="s">
        <v>53</v>
      </c>
      <c r="F2" s="169"/>
    </row>
    <row r="3" spans="1:6" ht="73.5" customHeight="1" thickBot="1" x14ac:dyDescent="0.3">
      <c r="A3" s="114" t="s">
        <v>62</v>
      </c>
      <c r="B3" s="112" t="s">
        <v>63</v>
      </c>
      <c r="C3" s="82" t="s">
        <v>64</v>
      </c>
      <c r="D3" s="61">
        <v>20000</v>
      </c>
      <c r="E3" s="168" t="s">
        <v>98</v>
      </c>
      <c r="F3" s="169"/>
    </row>
    <row r="4" spans="1:6" ht="108" customHeight="1" thickBot="1" x14ac:dyDescent="0.3">
      <c r="A4" s="113" t="s">
        <v>73</v>
      </c>
      <c r="B4" s="111" t="s">
        <v>74</v>
      </c>
      <c r="C4" s="82" t="s">
        <v>76</v>
      </c>
      <c r="D4" s="61">
        <v>12021</v>
      </c>
      <c r="E4" s="168" t="s">
        <v>99</v>
      </c>
      <c r="F4" s="169"/>
    </row>
    <row r="5" spans="1:6" ht="83.25" customHeight="1" thickBot="1" x14ac:dyDescent="0.3">
      <c r="A5" s="113" t="s">
        <v>90</v>
      </c>
      <c r="B5" s="111" t="s">
        <v>88</v>
      </c>
      <c r="C5" s="82" t="s">
        <v>89</v>
      </c>
      <c r="D5" s="61">
        <v>4100</v>
      </c>
      <c r="E5" s="168" t="s">
        <v>102</v>
      </c>
      <c r="F5" s="169"/>
    </row>
    <row r="6" spans="1:6" ht="15.75" thickBot="1" x14ac:dyDescent="0.3">
      <c r="A6" s="34" t="s">
        <v>37</v>
      </c>
      <c r="B6" s="92"/>
      <c r="C6" s="107"/>
      <c r="D6" s="108"/>
      <c r="E6" s="109"/>
      <c r="F6" s="110"/>
    </row>
    <row r="8" spans="1:6" x14ac:dyDescent="0.25">
      <c r="A8" s="54" t="s">
        <v>43</v>
      </c>
      <c r="B8" s="54"/>
      <c r="C8" s="54"/>
      <c r="D8" s="54"/>
      <c r="E8" s="54"/>
      <c r="F8" s="54"/>
    </row>
    <row r="9" spans="1:6" x14ac:dyDescent="0.25">
      <c r="A9" s="54" t="s">
        <v>44</v>
      </c>
      <c r="B9" s="54"/>
      <c r="C9" s="54"/>
      <c r="D9" s="54"/>
      <c r="E9" s="54"/>
      <c r="F9" s="54"/>
    </row>
  </sheetData>
  <mergeCells count="5">
    <mergeCell ref="E4:F4"/>
    <mergeCell ref="E1:F1"/>
    <mergeCell ref="E2:F2"/>
    <mergeCell ref="E3:F3"/>
    <mergeCell ref="E5:F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2019-02-14T10:12:48Z</dcterms:modified>
</cp:coreProperties>
</file>