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4000" windowHeight="9330" tabRatio="668" activeTab="1"/>
  </bookViews>
  <sheets>
    <sheet name="VC_čerpání finance " sheetId="1" r:id="rId1"/>
    <sheet name="VC_výsledky" sheetId="5" r:id="rId2"/>
    <sheet name="VC_Konference" sheetId="6" r:id="rId3"/>
    <sheet name="CNT_F" sheetId="7" r:id="rId4"/>
    <sheet name="CNT_V" sheetId="8" r:id="rId5"/>
    <sheet name="IET_F" sheetId="9" r:id="rId6"/>
    <sheet name="IET_V" sheetId="10" r:id="rId7"/>
    <sheet name="IT4I_F" sheetId="11" r:id="rId8"/>
    <sheet name="IT4I_V" sheetId="12" r:id="rId9"/>
    <sheet name="ENET_F" sheetId="13" r:id="rId10"/>
    <sheet name="ENET_V" sheetId="14" r:id="rId11"/>
    <sheet name="VEC_F" sheetId="15" r:id="rId12"/>
    <sheet name="VEC_V" sheetId="16" r:id="rId13"/>
    <sheet name="CPIT_F" sheetId="20" r:id="rId14"/>
    <sheet name="CPIT_V" sheetId="21" r:id="rId15"/>
  </sheets>
  <definedNames>
    <definedName name="_xlnm.Print_Titles" localSheetId="3">CNT_F!$4:$4</definedName>
    <definedName name="_xlnm.Print_Titles" localSheetId="13">CPIT_F!$4:$4</definedName>
    <definedName name="_xlnm.Print_Titles" localSheetId="9">ENET_F!$4:$4</definedName>
    <definedName name="_xlnm.Print_Titles" localSheetId="5">IET_F!$4:$4</definedName>
    <definedName name="_xlnm.Print_Titles" localSheetId="7">IT4I_F!$4:$4</definedName>
    <definedName name="_xlnm.Print_Titles" localSheetId="0">'VC_čerpání finance '!$4:$4</definedName>
    <definedName name="_xlnm.Print_Titles" localSheetId="11">VEC_F!$4:$4</definedName>
  </definedNames>
  <calcPr calcId="145621"/>
</workbook>
</file>

<file path=xl/calcChain.xml><?xml version="1.0" encoding="utf-8"?>
<calcChain xmlns="http://schemas.openxmlformats.org/spreadsheetml/2006/main">
  <c r="B78" i="5" l="1"/>
  <c r="C78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A78" i="5"/>
  <c r="A77" i="5"/>
  <c r="B77" i="5"/>
  <c r="C77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B76" i="5"/>
  <c r="C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A76" i="5"/>
  <c r="A73" i="5"/>
  <c r="B73" i="5"/>
  <c r="C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A74" i="5"/>
  <c r="B74" i="5"/>
  <c r="C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A75" i="5"/>
  <c r="B75" i="5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A66" i="5"/>
  <c r="B66" i="5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A67" i="5"/>
  <c r="B67" i="5"/>
  <c r="C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A68" i="5"/>
  <c r="B68" i="5"/>
  <c r="C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A69" i="5"/>
  <c r="B69" i="5"/>
  <c r="C69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A70" i="5"/>
  <c r="B70" i="5"/>
  <c r="C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A71" i="5"/>
  <c r="B71" i="5"/>
  <c r="C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A72" i="5"/>
  <c r="B72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B65" i="5"/>
  <c r="C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A65" i="5"/>
  <c r="A53" i="5"/>
  <c r="B53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A54" i="5"/>
  <c r="B54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A55" i="5"/>
  <c r="B55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A56" i="5"/>
  <c r="B56" i="5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A57" i="5"/>
  <c r="B57" i="5"/>
  <c r="C57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A58" i="5"/>
  <c r="B58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A59" i="5"/>
  <c r="B59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A60" i="5"/>
  <c r="B60" i="5"/>
  <c r="C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A61" i="5"/>
  <c r="B61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A62" i="5"/>
  <c r="B62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A63" i="5"/>
  <c r="B63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A64" i="5"/>
  <c r="B64" i="5"/>
  <c r="C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B52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A52" i="5"/>
  <c r="A42" i="5" l="1"/>
  <c r="B42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A43" i="5"/>
  <c r="B43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B41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2" i="5" l="1"/>
  <c r="Q43" i="5"/>
  <c r="Q41" i="5"/>
  <c r="A41" i="5"/>
  <c r="A39" i="5"/>
  <c r="B39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A40" i="5"/>
  <c r="B40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B38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A38" i="5"/>
  <c r="A34" i="5"/>
  <c r="B34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A35" i="5"/>
  <c r="B35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A36" i="5"/>
  <c r="B36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A37" i="5"/>
  <c r="B37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B33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A33" i="5"/>
  <c r="A24" i="5"/>
  <c r="B24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A25" i="5"/>
  <c r="B25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A26" i="5"/>
  <c r="B26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A27" i="5"/>
  <c r="B27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A28" i="5"/>
  <c r="B28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A29" i="5"/>
  <c r="B29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A30" i="5"/>
  <c r="B30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A31" i="5"/>
  <c r="B31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A32" i="5"/>
  <c r="B32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B2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A23" i="5"/>
  <c r="B22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A22" i="5"/>
  <c r="A8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A9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A10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A11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A12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A13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A14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A15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A16" i="5"/>
  <c r="B16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A17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A18" i="5"/>
  <c r="B18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A19" i="5"/>
  <c r="B19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A20" i="5"/>
  <c r="B20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A21" i="5"/>
  <c r="B21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A7" i="5"/>
  <c r="A40" i="1"/>
  <c r="B40" i="1"/>
  <c r="C40" i="1"/>
  <c r="D40" i="1"/>
  <c r="E40" i="1"/>
  <c r="F40" i="1"/>
  <c r="G40" i="1"/>
  <c r="H40" i="1"/>
  <c r="I40" i="1"/>
  <c r="J40" i="1"/>
  <c r="K40" i="1"/>
  <c r="L40" i="1"/>
  <c r="M40" i="1"/>
  <c r="A41" i="1"/>
  <c r="B41" i="1"/>
  <c r="C41" i="1"/>
  <c r="D41" i="1"/>
  <c r="E41" i="1"/>
  <c r="F41" i="1"/>
  <c r="G41" i="1"/>
  <c r="H41" i="1"/>
  <c r="I41" i="1"/>
  <c r="J41" i="1"/>
  <c r="K41" i="1"/>
  <c r="L41" i="1"/>
  <c r="M41" i="1"/>
  <c r="B39" i="1"/>
  <c r="C39" i="1"/>
  <c r="D39" i="1"/>
  <c r="E39" i="1"/>
  <c r="F39" i="1"/>
  <c r="G39" i="1"/>
  <c r="H39" i="1"/>
  <c r="I39" i="1"/>
  <c r="J39" i="1"/>
  <c r="K39" i="1"/>
  <c r="L39" i="1"/>
  <c r="M39" i="1"/>
  <c r="A39" i="1"/>
  <c r="A37" i="1"/>
  <c r="B37" i="1"/>
  <c r="C37" i="1"/>
  <c r="D37" i="1"/>
  <c r="E37" i="1"/>
  <c r="F37" i="1"/>
  <c r="G37" i="1"/>
  <c r="H37" i="1"/>
  <c r="I37" i="1"/>
  <c r="J37" i="1"/>
  <c r="K37" i="1"/>
  <c r="L37" i="1"/>
  <c r="M37" i="1"/>
  <c r="A38" i="1"/>
  <c r="B38" i="1"/>
  <c r="C38" i="1"/>
  <c r="D38" i="1"/>
  <c r="E38" i="1"/>
  <c r="F38" i="1"/>
  <c r="G38" i="1"/>
  <c r="H38" i="1"/>
  <c r="I38" i="1"/>
  <c r="J38" i="1"/>
  <c r="K38" i="1"/>
  <c r="L38" i="1"/>
  <c r="M38" i="1"/>
  <c r="B36" i="1"/>
  <c r="C36" i="1"/>
  <c r="D36" i="1"/>
  <c r="E36" i="1"/>
  <c r="F36" i="1"/>
  <c r="G36" i="1"/>
  <c r="H36" i="1"/>
  <c r="I36" i="1"/>
  <c r="J36" i="1"/>
  <c r="K36" i="1"/>
  <c r="L36" i="1"/>
  <c r="M36" i="1"/>
  <c r="A36" i="1"/>
  <c r="A32" i="1"/>
  <c r="B32" i="1"/>
  <c r="C32" i="1"/>
  <c r="D32" i="1"/>
  <c r="E32" i="1"/>
  <c r="F32" i="1"/>
  <c r="G32" i="1"/>
  <c r="H32" i="1"/>
  <c r="I32" i="1"/>
  <c r="J32" i="1"/>
  <c r="K32" i="1"/>
  <c r="L32" i="1"/>
  <c r="M32" i="1"/>
  <c r="A33" i="1"/>
  <c r="B33" i="1"/>
  <c r="C33" i="1"/>
  <c r="D33" i="1"/>
  <c r="E33" i="1"/>
  <c r="F33" i="1"/>
  <c r="G33" i="1"/>
  <c r="H33" i="1"/>
  <c r="I33" i="1"/>
  <c r="J33" i="1"/>
  <c r="K33" i="1"/>
  <c r="L33" i="1"/>
  <c r="M33" i="1"/>
  <c r="A34" i="1"/>
  <c r="B34" i="1"/>
  <c r="C34" i="1"/>
  <c r="D34" i="1"/>
  <c r="E34" i="1"/>
  <c r="F34" i="1"/>
  <c r="G34" i="1"/>
  <c r="H34" i="1"/>
  <c r="I34" i="1"/>
  <c r="J34" i="1"/>
  <c r="K34" i="1"/>
  <c r="L34" i="1"/>
  <c r="M34" i="1"/>
  <c r="A35" i="1"/>
  <c r="B35" i="1"/>
  <c r="C35" i="1"/>
  <c r="D35" i="1"/>
  <c r="E35" i="1"/>
  <c r="F35" i="1"/>
  <c r="G35" i="1"/>
  <c r="H35" i="1"/>
  <c r="I35" i="1"/>
  <c r="J35" i="1"/>
  <c r="K35" i="1"/>
  <c r="L35" i="1"/>
  <c r="M35" i="1"/>
  <c r="B31" i="1"/>
  <c r="C31" i="1"/>
  <c r="D31" i="1"/>
  <c r="E31" i="1"/>
  <c r="F31" i="1"/>
  <c r="G31" i="1"/>
  <c r="H31" i="1"/>
  <c r="I31" i="1"/>
  <c r="J31" i="1"/>
  <c r="K31" i="1"/>
  <c r="L31" i="1"/>
  <c r="M31" i="1"/>
  <c r="A31" i="1"/>
  <c r="A22" i="1"/>
  <c r="B22" i="1"/>
  <c r="C22" i="1"/>
  <c r="D22" i="1"/>
  <c r="E22" i="1"/>
  <c r="F22" i="1"/>
  <c r="G22" i="1"/>
  <c r="H22" i="1"/>
  <c r="I22" i="1"/>
  <c r="J22" i="1"/>
  <c r="K22" i="1"/>
  <c r="L22" i="1"/>
  <c r="M22" i="1"/>
  <c r="A23" i="1"/>
  <c r="B23" i="1"/>
  <c r="C23" i="1"/>
  <c r="D23" i="1"/>
  <c r="E23" i="1"/>
  <c r="F23" i="1"/>
  <c r="G23" i="1"/>
  <c r="H23" i="1"/>
  <c r="I23" i="1"/>
  <c r="J23" i="1"/>
  <c r="K23" i="1"/>
  <c r="L23" i="1"/>
  <c r="M23" i="1"/>
  <c r="A24" i="1"/>
  <c r="B24" i="1"/>
  <c r="C24" i="1"/>
  <c r="D24" i="1"/>
  <c r="E24" i="1"/>
  <c r="F24" i="1"/>
  <c r="G24" i="1"/>
  <c r="H24" i="1"/>
  <c r="I24" i="1"/>
  <c r="J24" i="1"/>
  <c r="K24" i="1"/>
  <c r="L24" i="1"/>
  <c r="M24" i="1"/>
  <c r="A25" i="1"/>
  <c r="B25" i="1"/>
  <c r="C25" i="1"/>
  <c r="D25" i="1"/>
  <c r="E25" i="1"/>
  <c r="F25" i="1"/>
  <c r="G25" i="1"/>
  <c r="H25" i="1"/>
  <c r="I25" i="1"/>
  <c r="J25" i="1"/>
  <c r="K25" i="1"/>
  <c r="L25" i="1"/>
  <c r="M25" i="1"/>
  <c r="A26" i="1"/>
  <c r="B26" i="1"/>
  <c r="C26" i="1"/>
  <c r="D26" i="1"/>
  <c r="E26" i="1"/>
  <c r="F26" i="1"/>
  <c r="G26" i="1"/>
  <c r="H26" i="1"/>
  <c r="I26" i="1"/>
  <c r="J26" i="1"/>
  <c r="K26" i="1"/>
  <c r="L26" i="1"/>
  <c r="M26" i="1"/>
  <c r="A27" i="1"/>
  <c r="B27" i="1"/>
  <c r="C27" i="1"/>
  <c r="D27" i="1"/>
  <c r="E27" i="1"/>
  <c r="F27" i="1"/>
  <c r="G27" i="1"/>
  <c r="H27" i="1"/>
  <c r="I27" i="1"/>
  <c r="J27" i="1"/>
  <c r="K27" i="1"/>
  <c r="L27" i="1"/>
  <c r="M27" i="1"/>
  <c r="A28" i="1"/>
  <c r="B28" i="1"/>
  <c r="C28" i="1"/>
  <c r="D28" i="1"/>
  <c r="E28" i="1"/>
  <c r="F28" i="1"/>
  <c r="G28" i="1"/>
  <c r="H28" i="1"/>
  <c r="I28" i="1"/>
  <c r="J28" i="1"/>
  <c r="K28" i="1"/>
  <c r="L28" i="1"/>
  <c r="M28" i="1"/>
  <c r="A29" i="1"/>
  <c r="B29" i="1"/>
  <c r="C29" i="1"/>
  <c r="D29" i="1"/>
  <c r="E29" i="1"/>
  <c r="F29" i="1"/>
  <c r="G29" i="1"/>
  <c r="H29" i="1"/>
  <c r="I29" i="1"/>
  <c r="J29" i="1"/>
  <c r="K29" i="1"/>
  <c r="L29" i="1"/>
  <c r="M29" i="1"/>
  <c r="A30" i="1"/>
  <c r="B30" i="1"/>
  <c r="C30" i="1"/>
  <c r="D30" i="1"/>
  <c r="E30" i="1"/>
  <c r="F30" i="1"/>
  <c r="G30" i="1"/>
  <c r="H30" i="1"/>
  <c r="I30" i="1"/>
  <c r="J30" i="1"/>
  <c r="K30" i="1"/>
  <c r="L30" i="1"/>
  <c r="M30" i="1"/>
  <c r="B21" i="1"/>
  <c r="C21" i="1"/>
  <c r="D21" i="1"/>
  <c r="E21" i="1"/>
  <c r="F21" i="1"/>
  <c r="G21" i="1"/>
  <c r="H21" i="1"/>
  <c r="I21" i="1"/>
  <c r="J21" i="1"/>
  <c r="K21" i="1"/>
  <c r="L21" i="1"/>
  <c r="M21" i="1"/>
  <c r="A21" i="1"/>
  <c r="B20" i="1"/>
  <c r="C20" i="1"/>
  <c r="D20" i="1"/>
  <c r="E20" i="1"/>
  <c r="F20" i="1"/>
  <c r="G20" i="1"/>
  <c r="H20" i="1"/>
  <c r="I20" i="1"/>
  <c r="J20" i="1"/>
  <c r="K20" i="1"/>
  <c r="L20" i="1"/>
  <c r="M20" i="1"/>
  <c r="A20" i="1"/>
  <c r="A6" i="1" l="1"/>
  <c r="B6" i="1"/>
  <c r="C6" i="1"/>
  <c r="D6" i="1"/>
  <c r="E6" i="1"/>
  <c r="F6" i="1"/>
  <c r="G6" i="1"/>
  <c r="H6" i="1"/>
  <c r="I6" i="1"/>
  <c r="J6" i="1"/>
  <c r="K6" i="1"/>
  <c r="L6" i="1"/>
  <c r="M6" i="1"/>
  <c r="A7" i="1"/>
  <c r="B7" i="1"/>
  <c r="C7" i="1"/>
  <c r="D7" i="1"/>
  <c r="E7" i="1"/>
  <c r="F7" i="1"/>
  <c r="G7" i="1"/>
  <c r="H7" i="1"/>
  <c r="I7" i="1"/>
  <c r="J7" i="1"/>
  <c r="K7" i="1"/>
  <c r="L7" i="1"/>
  <c r="M7" i="1"/>
  <c r="A8" i="1"/>
  <c r="B8" i="1"/>
  <c r="C8" i="1"/>
  <c r="D8" i="1"/>
  <c r="E8" i="1"/>
  <c r="F8" i="1"/>
  <c r="G8" i="1"/>
  <c r="H8" i="1"/>
  <c r="I8" i="1"/>
  <c r="J8" i="1"/>
  <c r="K8" i="1"/>
  <c r="L8" i="1"/>
  <c r="M8" i="1"/>
  <c r="A9" i="1"/>
  <c r="B9" i="1"/>
  <c r="C9" i="1"/>
  <c r="D9" i="1"/>
  <c r="E9" i="1"/>
  <c r="F9" i="1"/>
  <c r="G9" i="1"/>
  <c r="H9" i="1"/>
  <c r="I9" i="1"/>
  <c r="J9" i="1"/>
  <c r="K9" i="1"/>
  <c r="L9" i="1"/>
  <c r="M9" i="1"/>
  <c r="A10" i="1"/>
  <c r="B10" i="1"/>
  <c r="C10" i="1"/>
  <c r="D10" i="1"/>
  <c r="E10" i="1"/>
  <c r="F10" i="1"/>
  <c r="G10" i="1"/>
  <c r="H10" i="1"/>
  <c r="I10" i="1"/>
  <c r="J10" i="1"/>
  <c r="K10" i="1"/>
  <c r="L10" i="1"/>
  <c r="M10" i="1"/>
  <c r="A11" i="1"/>
  <c r="B11" i="1"/>
  <c r="C11" i="1"/>
  <c r="D11" i="1"/>
  <c r="E11" i="1"/>
  <c r="F11" i="1"/>
  <c r="G11" i="1"/>
  <c r="H11" i="1"/>
  <c r="I11" i="1"/>
  <c r="J11" i="1"/>
  <c r="K11" i="1"/>
  <c r="L11" i="1"/>
  <c r="M11" i="1"/>
  <c r="A12" i="1"/>
  <c r="B12" i="1"/>
  <c r="C12" i="1"/>
  <c r="D12" i="1"/>
  <c r="E12" i="1"/>
  <c r="F12" i="1"/>
  <c r="G12" i="1"/>
  <c r="H12" i="1"/>
  <c r="I12" i="1"/>
  <c r="J12" i="1"/>
  <c r="K12" i="1"/>
  <c r="L12" i="1"/>
  <c r="M12" i="1"/>
  <c r="A13" i="1"/>
  <c r="B13" i="1"/>
  <c r="C13" i="1"/>
  <c r="D13" i="1"/>
  <c r="E13" i="1"/>
  <c r="F13" i="1"/>
  <c r="G13" i="1"/>
  <c r="H13" i="1"/>
  <c r="I13" i="1"/>
  <c r="J13" i="1"/>
  <c r="K13" i="1"/>
  <c r="L13" i="1"/>
  <c r="M13" i="1"/>
  <c r="A14" i="1"/>
  <c r="B14" i="1"/>
  <c r="C14" i="1"/>
  <c r="D14" i="1"/>
  <c r="E14" i="1"/>
  <c r="F14" i="1"/>
  <c r="G14" i="1"/>
  <c r="H14" i="1"/>
  <c r="I14" i="1"/>
  <c r="J14" i="1"/>
  <c r="K14" i="1"/>
  <c r="L14" i="1"/>
  <c r="M14" i="1"/>
  <c r="A15" i="1"/>
  <c r="B15" i="1"/>
  <c r="C15" i="1"/>
  <c r="D15" i="1"/>
  <c r="E15" i="1"/>
  <c r="F15" i="1"/>
  <c r="G15" i="1"/>
  <c r="H15" i="1"/>
  <c r="I15" i="1"/>
  <c r="J15" i="1"/>
  <c r="K15" i="1"/>
  <c r="L15" i="1"/>
  <c r="M15" i="1"/>
  <c r="A16" i="1"/>
  <c r="B16" i="1"/>
  <c r="C16" i="1"/>
  <c r="D16" i="1"/>
  <c r="E16" i="1"/>
  <c r="F16" i="1"/>
  <c r="G16" i="1"/>
  <c r="H16" i="1"/>
  <c r="I16" i="1"/>
  <c r="J16" i="1"/>
  <c r="K16" i="1"/>
  <c r="L16" i="1"/>
  <c r="M16" i="1"/>
  <c r="A17" i="1"/>
  <c r="B17" i="1"/>
  <c r="C17" i="1"/>
  <c r="D17" i="1"/>
  <c r="E17" i="1"/>
  <c r="F17" i="1"/>
  <c r="G17" i="1"/>
  <c r="H17" i="1"/>
  <c r="I17" i="1"/>
  <c r="J17" i="1"/>
  <c r="K17" i="1"/>
  <c r="L17" i="1"/>
  <c r="M17" i="1"/>
  <c r="A18" i="1"/>
  <c r="B18" i="1"/>
  <c r="C18" i="1"/>
  <c r="D18" i="1"/>
  <c r="E18" i="1"/>
  <c r="F18" i="1"/>
  <c r="G18" i="1"/>
  <c r="H18" i="1"/>
  <c r="I18" i="1"/>
  <c r="J18" i="1"/>
  <c r="K18" i="1"/>
  <c r="L18" i="1"/>
  <c r="M18" i="1"/>
  <c r="A19" i="1"/>
  <c r="B19" i="1"/>
  <c r="C19" i="1"/>
  <c r="D19" i="1"/>
  <c r="E19" i="1"/>
  <c r="F19" i="1"/>
  <c r="G19" i="1"/>
  <c r="H19" i="1"/>
  <c r="I19" i="1"/>
  <c r="J19" i="1"/>
  <c r="K19" i="1"/>
  <c r="L19" i="1"/>
  <c r="M19" i="1"/>
  <c r="B5" i="1"/>
  <c r="C5" i="1"/>
  <c r="D5" i="1"/>
  <c r="E5" i="1"/>
  <c r="F5" i="1"/>
  <c r="G5" i="1"/>
  <c r="H5" i="1"/>
  <c r="I5" i="1"/>
  <c r="J5" i="1"/>
  <c r="K5" i="1"/>
  <c r="L5" i="1"/>
  <c r="M5" i="1"/>
  <c r="A5" i="1"/>
  <c r="P19" i="21" l="1"/>
  <c r="O19" i="21"/>
  <c r="N19" i="21"/>
  <c r="M19" i="21"/>
  <c r="L19" i="21"/>
  <c r="K19" i="21"/>
  <c r="J19" i="21"/>
  <c r="I19" i="21"/>
  <c r="H19" i="21"/>
  <c r="G19" i="21"/>
  <c r="F19" i="21"/>
  <c r="E19" i="21"/>
  <c r="D19" i="21"/>
  <c r="C19" i="21"/>
  <c r="B19" i="21"/>
  <c r="P10" i="21"/>
  <c r="O10" i="21"/>
  <c r="N10" i="21"/>
  <c r="M10" i="21"/>
  <c r="L10" i="21"/>
  <c r="K10" i="21"/>
  <c r="J10" i="21"/>
  <c r="I10" i="21"/>
  <c r="H10" i="21"/>
  <c r="G10" i="21"/>
  <c r="F10" i="21"/>
  <c r="E10" i="21"/>
  <c r="D10" i="21"/>
  <c r="C10" i="21"/>
  <c r="B10" i="21"/>
  <c r="L8" i="20"/>
  <c r="K8" i="20"/>
  <c r="J8" i="20"/>
  <c r="I8" i="20"/>
  <c r="H8" i="20"/>
  <c r="G8" i="20"/>
  <c r="F8" i="20"/>
  <c r="E8" i="20"/>
  <c r="D8" i="20"/>
  <c r="P20" i="16" l="1"/>
  <c r="O20" i="16"/>
  <c r="N20" i="16"/>
  <c r="M20" i="16"/>
  <c r="L20" i="16"/>
  <c r="K20" i="16"/>
  <c r="J20" i="16"/>
  <c r="I20" i="16"/>
  <c r="H20" i="16"/>
  <c r="G20" i="16"/>
  <c r="F20" i="16"/>
  <c r="E20" i="16"/>
  <c r="D20" i="16"/>
  <c r="C20" i="16"/>
  <c r="B20" i="16"/>
  <c r="P10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L8" i="15"/>
  <c r="K8" i="15"/>
  <c r="J8" i="15"/>
  <c r="I8" i="15"/>
  <c r="H8" i="15"/>
  <c r="G8" i="15"/>
  <c r="F8" i="15"/>
  <c r="E8" i="15"/>
  <c r="D8" i="15"/>
  <c r="P23" i="14"/>
  <c r="O23" i="14"/>
  <c r="N23" i="14"/>
  <c r="M23" i="14"/>
  <c r="L23" i="14"/>
  <c r="K23" i="14"/>
  <c r="J23" i="14"/>
  <c r="I23" i="14"/>
  <c r="H23" i="14"/>
  <c r="G23" i="14"/>
  <c r="F23" i="14"/>
  <c r="E23" i="14"/>
  <c r="D23" i="14"/>
  <c r="C23" i="14"/>
  <c r="B23" i="14"/>
  <c r="P12" i="14"/>
  <c r="O12" i="14"/>
  <c r="N12" i="14"/>
  <c r="M12" i="14"/>
  <c r="L12" i="14"/>
  <c r="K12" i="14"/>
  <c r="J12" i="14"/>
  <c r="I12" i="14"/>
  <c r="H12" i="14"/>
  <c r="G12" i="14"/>
  <c r="F12" i="14"/>
  <c r="E12" i="14"/>
  <c r="D12" i="14"/>
  <c r="C12" i="14"/>
  <c r="B12" i="14"/>
  <c r="L10" i="13"/>
  <c r="K10" i="13"/>
  <c r="J10" i="13"/>
  <c r="I10" i="13"/>
  <c r="H10" i="13"/>
  <c r="G10" i="13"/>
  <c r="F10" i="13"/>
  <c r="E10" i="13"/>
  <c r="D10" i="13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C33" i="12"/>
  <c r="B33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L15" i="11"/>
  <c r="K15" i="11"/>
  <c r="J15" i="11"/>
  <c r="I15" i="11"/>
  <c r="H15" i="11"/>
  <c r="G15" i="11"/>
  <c r="F15" i="11"/>
  <c r="E15" i="11"/>
  <c r="D15" i="11"/>
  <c r="P17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B17" i="10"/>
  <c r="P8" i="10"/>
  <c r="O8" i="10"/>
  <c r="N8" i="10"/>
  <c r="M8" i="10"/>
  <c r="L8" i="10"/>
  <c r="K8" i="10"/>
  <c r="J8" i="10"/>
  <c r="I8" i="10"/>
  <c r="H8" i="10"/>
  <c r="G8" i="10"/>
  <c r="F8" i="10"/>
  <c r="E8" i="10"/>
  <c r="D8" i="10"/>
  <c r="C8" i="10"/>
  <c r="B8" i="10"/>
  <c r="L6" i="9"/>
  <c r="K6" i="9"/>
  <c r="J6" i="9"/>
  <c r="I6" i="9"/>
  <c r="H6" i="9"/>
  <c r="G6" i="9"/>
  <c r="F6" i="9"/>
  <c r="E6" i="9"/>
  <c r="D6" i="9"/>
  <c r="P43" i="8" l="1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B43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B22" i="8"/>
  <c r="L20" i="7"/>
  <c r="K20" i="7"/>
  <c r="J20" i="7"/>
  <c r="I20" i="7"/>
  <c r="H20" i="7"/>
  <c r="G20" i="7"/>
  <c r="F20" i="7"/>
  <c r="E20" i="7"/>
  <c r="D20" i="7"/>
  <c r="L42" i="1" l="1"/>
  <c r="H44" i="5"/>
  <c r="C79" i="5"/>
  <c r="C44" i="5"/>
  <c r="K42" i="1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B79" i="5"/>
  <c r="I42" i="1"/>
  <c r="J42" i="1"/>
  <c r="D42" i="1"/>
  <c r="D44" i="5"/>
  <c r="E44" i="5"/>
  <c r="F44" i="5"/>
  <c r="G44" i="5"/>
  <c r="I44" i="5"/>
  <c r="N44" i="5"/>
  <c r="O44" i="5"/>
  <c r="P44" i="5"/>
  <c r="J44" i="5"/>
  <c r="K44" i="5"/>
  <c r="L44" i="5"/>
  <c r="M44" i="5"/>
  <c r="B44" i="5"/>
  <c r="H42" i="1"/>
  <c r="G42" i="1"/>
  <c r="F42" i="1"/>
  <c r="E42" i="1"/>
</calcChain>
</file>

<file path=xl/sharedStrings.xml><?xml version="1.0" encoding="utf-8"?>
<sst xmlns="http://schemas.openxmlformats.org/spreadsheetml/2006/main" count="701" uniqueCount="180">
  <si>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</si>
  <si>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</si>
  <si>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</si>
  <si>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</si>
  <si>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</si>
  <si>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</si>
  <si>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</si>
  <si>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</si>
  <si>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</si>
  <si>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</si>
  <si>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</si>
  <si>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</si>
  <si>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</si>
  <si>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</si>
  <si>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</si>
  <si>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</si>
  <si>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</si>
  <si>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</si>
  <si>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</si>
  <si>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</si>
  <si>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</si>
  <si>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</si>
  <si>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</si>
  <si>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</si>
  <si>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</si>
  <si>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</si>
  <si>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</si>
  <si>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</si>
  <si>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</si>
  <si>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</si>
  <si>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</si>
  <si>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</si>
  <si>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</si>
  <si>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 xml:space="preserve">B-odborná kniha </t>
  </si>
  <si>
    <t>D - příspěvek ve sborníku v databázi WoS nebo SCOPUS</t>
  </si>
  <si>
    <t>Příspěvky na konferencích nepublikované (např. poster)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</si>
  <si>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</si>
  <si>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</si>
  <si>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</si>
  <si>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</si>
  <si>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</si>
  <si>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t xml:space="preserve">C-Kapitola    v odborné knize 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</si>
  <si>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</si>
  <si>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</si>
  <si>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t>(Tedy konference, které VŠB-TUO v rámci projektu sama pořádala nebo spolupořádala, tj. na jejichž organizaci se finančně podílela).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</si>
  <si>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</si>
  <si>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t>Vyhodnocení SGS za rok 2017</t>
  </si>
  <si>
    <t>Vyhodnocení SGS za rok 2017 - výstupy realizované (předkládané do RIV)</t>
  </si>
  <si>
    <t>Vyhodnocení SGS za rok 2017 - čekající na zařazení (2018/2019)</t>
  </si>
  <si>
    <t>SP2017/132</t>
  </si>
  <si>
    <t>Modelování dynamických jevů v polovodičových spin-laserových strukturách s porušenou in-plane symetrií</t>
  </si>
  <si>
    <t>31.12.2017</t>
  </si>
  <si>
    <t>SP2017/162</t>
  </si>
  <si>
    <t>Charakteristiky lomových ploch tvárného porušení uhlíkových ocelí</t>
  </si>
  <si>
    <t>SP2017/163</t>
  </si>
  <si>
    <t>Inovativní léčebné metody pohybového aparátu v úrazové chirurgii</t>
  </si>
  <si>
    <t>SP2017/164</t>
  </si>
  <si>
    <t>Lokalizované koncetrátory napětí a kritéria šíření trhlin při časově proměnlivém zatěžování</t>
  </si>
  <si>
    <t>SP2017/167</t>
  </si>
  <si>
    <t>Numerické metody pro modelování environmentálních procesů</t>
  </si>
  <si>
    <t>Tomáš Brzobohatý</t>
  </si>
  <si>
    <t>SP2017/184</t>
  </si>
  <si>
    <t>Teplotní roztažnost slitin Fe-Ti</t>
  </si>
  <si>
    <t>Dominik Legut</t>
  </si>
  <si>
    <t>SP2017/169</t>
  </si>
  <si>
    <t>PERMON toolbox development III</t>
  </si>
  <si>
    <t>SP2017/156</t>
  </si>
  <si>
    <t>Masivně paralelní modelování silně nelineárních procesů v mechanice</t>
  </si>
  <si>
    <t>SP2017/168</t>
  </si>
  <si>
    <t>Modelování srážkových procesů v nízkoteplotním plazmatu</t>
  </si>
  <si>
    <t>René Kalus</t>
  </si>
  <si>
    <t>31. 12. 2017</t>
  </si>
  <si>
    <t>SP2017/107</t>
  </si>
  <si>
    <t>Vytvoření renderovací služby</t>
  </si>
  <si>
    <t>SP2017/182</t>
  </si>
  <si>
    <t>Řešení grafových úloh na časoprostorových grafech zatížených neurčitostí pomocí HPC</t>
  </si>
  <si>
    <t>SP2017/165</t>
  </si>
  <si>
    <t>Efektivní implementace metody hraničních prvků III</t>
  </si>
  <si>
    <t>SP2017/154</t>
  </si>
  <si>
    <t>Terahertzové fotonické struktury s využitím pokročilých materiálů</t>
  </si>
  <si>
    <t>SP2017/177</t>
  </si>
  <si>
    <t>Optimalizace algoritmů strojového učení pro platformu HPC</t>
  </si>
  <si>
    <t>David Horák</t>
  </si>
  <si>
    <t>Tomáš Karásek</t>
  </si>
  <si>
    <t>Jan Martinovič</t>
  </si>
  <si>
    <t>Michal Merta</t>
  </si>
  <si>
    <t>Petr Horyl</t>
  </si>
  <si>
    <t>Martin Mičica</t>
  </si>
  <si>
    <t>Kateřina Slaninová</t>
  </si>
  <si>
    <t>Nejlepší poster na konferenci HPCSE 2017, Marek Pecha</t>
  </si>
  <si>
    <t>P. Maršálek:  Joseph Fourier Prize 2017</t>
  </si>
  <si>
    <t>Jan Zapletal: Joseph Fourier Prize 2017, Cena prof. Babušky 2017</t>
  </si>
  <si>
    <t>Adéla Podepřelová</t>
  </si>
  <si>
    <t>Jiří Kohut</t>
  </si>
  <si>
    <t>2017/74</t>
  </si>
  <si>
    <t>Příprava uhlíkatých nanomateriálů, jejich charakterizace a modifikace</t>
  </si>
  <si>
    <t>2017/78</t>
  </si>
  <si>
    <t>Využití modifikovaných vermikulitů pro sorpci organických látek</t>
  </si>
  <si>
    <t>SP2017/74</t>
  </si>
  <si>
    <t>SP2017/78</t>
  </si>
  <si>
    <t>SP2017/47</t>
  </si>
  <si>
    <t>Optická a magneto-optická charakterizace tenkých vrstev Heuslerových slitin Rh2MnAl a Rh2MnBi</t>
  </si>
  <si>
    <t>SP2017/99</t>
  </si>
  <si>
    <t>Vývoj optických modelů pro trasování depozičních procesů při výrobě solárních článků</t>
  </si>
  <si>
    <t>Zuzana Mrázková</t>
  </si>
  <si>
    <t>Tibor Fördös</t>
  </si>
  <si>
    <t>Ondřej Dutko</t>
  </si>
  <si>
    <t>Daniela Plachá</t>
  </si>
  <si>
    <t>Radek Ješko</t>
  </si>
  <si>
    <t>SP2017/45</t>
  </si>
  <si>
    <t>Nanostrukturované kompozitní materiály</t>
  </si>
  <si>
    <t>Karla Čech Barabaszová</t>
  </si>
  <si>
    <t>SP2017/105</t>
  </si>
  <si>
    <t>Charakterizace popelů a emisí prachu ze spalování tuhých paliv v domácnostech</t>
  </si>
  <si>
    <t>SP2017/178</t>
  </si>
  <si>
    <t>Procesy transformace méně hodnotných a netradičních paliv</t>
  </si>
  <si>
    <t>SP2017/179</t>
  </si>
  <si>
    <t>Technologie využívání odpadních energií</t>
  </si>
  <si>
    <t>SP2017/46</t>
  </si>
  <si>
    <t>Ab-initio výpočty magnetooptických tenzorů</t>
  </si>
  <si>
    <t>SP2017/65</t>
  </si>
  <si>
    <t>Využití nových fylosilikátů pro přípravu funkčních nanostruktur II.</t>
  </si>
  <si>
    <t>Jonáš Tokarský</t>
  </si>
  <si>
    <t>SP2017/75</t>
  </si>
  <si>
    <t>Znečištění pocházející z nespalovacích procesů v dopravě – charakterizace a možná environmentální rizika</t>
  </si>
  <si>
    <t>Mgr. Kristina Čabanová, Ph.D., 3. místo "Nejlepší poster", konference NanoOstrava 2017: 5th Nanomaterials and Nanotechnology Meeting, 22. - 25. 5. 2017, Ostrava</t>
  </si>
  <si>
    <t>SP2017/52</t>
  </si>
  <si>
    <t>Sledování stability koloidních systémů obsahujících biosyntetizované metalické nanočástice</t>
  </si>
  <si>
    <t>SP2017/92</t>
  </si>
  <si>
    <t>Termické zpracování odpadů a ochrana životního prostředí III</t>
  </si>
  <si>
    <t>Ondřej Stejskal</t>
  </si>
  <si>
    <t>Pavlína Peikertová</t>
  </si>
  <si>
    <t>Gabriela Kratošová</t>
  </si>
  <si>
    <t>SP2017/70</t>
  </si>
  <si>
    <t>Optimalizace přípravy nanočástic</t>
  </si>
  <si>
    <t>Jana Seidlerová</t>
  </si>
  <si>
    <t>2017/159</t>
  </si>
  <si>
    <t>Výzkum v oblasti technologií pro smart grids</t>
  </si>
  <si>
    <t>SP2017/94</t>
  </si>
  <si>
    <t>Návrh zařízení pro kalibraci  vstupních a optimalizaci výstupních parametrů DEM.</t>
  </si>
  <si>
    <t>SP 2017/98</t>
  </si>
  <si>
    <t>Adjustace syntézních plynů pro užití v sekundárních energetických strojích.</t>
  </si>
  <si>
    <t>SP2017/96</t>
  </si>
  <si>
    <t>Zvyšování efektivnosti energetických zařízení ve vazbě na nové emisní směrnice EU</t>
  </si>
  <si>
    <t>SP2017/185</t>
  </si>
  <si>
    <t>Charakteristika nedopalu v popelu z lokálních topenišť</t>
  </si>
  <si>
    <t>SP2017/159</t>
  </si>
  <si>
    <t>Infotherma 2017 - 1.místo "Sofistikovaný systém řízení energie pro zajištění celoroční energetické soběstačnsoti provozu rodinného domu</t>
  </si>
  <si>
    <t xml:space="preserve">SP2017/98 </t>
  </si>
  <si>
    <t>Stanislav Mišák</t>
  </si>
  <si>
    <t>Jiří Rozbroj</t>
  </si>
  <si>
    <t>Jaroslav Frantík</t>
  </si>
  <si>
    <t>Michal Stáňa</t>
  </si>
  <si>
    <t>Marek Kucbel</t>
  </si>
  <si>
    <t>Výzkum v oblasti techologií pro smart grids</t>
  </si>
  <si>
    <t>Název konference: 18th International Scientific Conference on Electric Power Engineering (EPE) 2017
Popis a zaměření: Mezinárodní vědecká konference zaměřená aktuální problémy v oblasti elektroenergetiky
Datum konání: 17.-19.5.2017
Místo konání:  Kouty nad Desnou
Počet účastníků: cca 200
Sborník: [nevydán/vydán - uveďte ISBN, apod.] sborník vydán, ISBN 978-150906405-2, sborník indexován na WoS, SCOPUS, IEEExplore</t>
  </si>
  <si>
    <t>ENET</t>
  </si>
  <si>
    <t>CNT</t>
  </si>
  <si>
    <t>IET</t>
  </si>
  <si>
    <t>IT4I</t>
  </si>
  <si>
    <t>VEC</t>
  </si>
  <si>
    <t>CPIT</t>
  </si>
  <si>
    <t>Lucie Obalová</t>
  </si>
  <si>
    <t>Jiří Horák</t>
  </si>
  <si>
    <t>Karel Borovec</t>
  </si>
  <si>
    <t>Jan Koloničný</t>
  </si>
  <si>
    <t>SP2017/69</t>
  </si>
  <si>
    <t xml:space="preserve">Optimalizace podmínek katalytické aktivity materiálů na bázi zeolitů a vrstevnatých struktur </t>
  </si>
  <si>
    <t>Iveta Martausová</t>
  </si>
  <si>
    <t>SP2017/71</t>
  </si>
  <si>
    <t>Monitoring znečištění ovzduší nanočásticemi pomocí mechorostů</t>
  </si>
  <si>
    <t>Oldřich Motyka</t>
  </si>
  <si>
    <t>Polymerní nanokompozity s vrstevnatým materiálem</t>
  </si>
  <si>
    <t>SP2017/86</t>
  </si>
  <si>
    <t>Gražyna Simha Martynková</t>
  </si>
  <si>
    <t>Radek Tomášek</t>
  </si>
  <si>
    <t>SP2017/43</t>
  </si>
  <si>
    <t>Kvadratický magnetooptický tenzor materiálu s kubickou strukturou bez bodové symetrie</t>
  </si>
  <si>
    <t>Robin Silber</t>
  </si>
  <si>
    <t>Výzkumná centra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</si>
</sst>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_-* #,##0.00\ _K_č_-;\-* #,##0.00\ _K_č_-;_-* \-??\ _K_č_-;_-@_-"/>
    <numFmt numFmtId="165" formatCode="_-* #,##0\ &quot;Kč&quot;_-;\-* #,##0\ &quot;Kč&quot;_-;_-* &quot;-&quot;??\ &quot;Kč&quot;_-;_-@_-"/>
  </numFmts>
  <fonts count="3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8"/>
      <name val="Calibri"/>
      <family val="2"/>
      <charset val="238"/>
    </font>
    <font>
      <sz val="8"/>
      <color rgb="FF000000"/>
      <name val="Calibri"/>
      <family val="2"/>
      <charset val="238"/>
    </font>
    <font>
      <sz val="9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  <fill>
      <patternFill patternType="solid">
        <fgColor rgb="FFB6EAB6"/>
        <bgColor rgb="FFC6EFCE"/>
      </patternFill>
    </fill>
    <fill>
      <patternFill patternType="solid">
        <fgColor rgb="FFB6EAB6"/>
        <bgColor rgb="FF000000"/>
      </patternFill>
    </fill>
    <fill>
      <patternFill patternType="solid">
        <fgColor rgb="FFC6EFCE"/>
        <bgColor rgb="FFB6EAB6"/>
      </patternFill>
    </fill>
  </fills>
  <borders count="7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6" fillId="0" borderId="0"/>
    <xf numFmtId="43" fontId="8" fillId="0" borderId="0" applyFon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6" fillId="0" borderId="0"/>
    <xf numFmtId="0" fontId="8" fillId="0" borderId="0"/>
    <xf numFmtId="0" fontId="8" fillId="0" borderId="0"/>
    <xf numFmtId="0" fontId="18" fillId="0" borderId="0"/>
    <xf numFmtId="0" fontId="19" fillId="7" borderId="0"/>
    <xf numFmtId="0" fontId="20" fillId="8" borderId="0"/>
    <xf numFmtId="43" fontId="8" fillId="0" borderId="0" applyFont="0" applyFill="0" applyBorder="0" applyAlignment="0" applyProtection="0"/>
    <xf numFmtId="0" fontId="26" fillId="0" borderId="0"/>
    <xf numFmtId="164" fontId="26" fillId="0" borderId="0" applyBorder="0" applyProtection="0"/>
    <xf numFmtId="0" fontId="27" fillId="11" borderId="0" applyBorder="0" applyProtection="0"/>
    <xf numFmtId="44" fontId="8" fillId="0" borderId="0" applyFont="0" applyFill="0" applyBorder="0" applyAlignment="0" applyProtection="0"/>
  </cellStyleXfs>
  <cellXfs count="455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4" fillId="0" borderId="0" xfId="0" applyFont="1" applyAlignment="1">
      <alignment vertical="center"/>
    </xf>
    <xf numFmtId="3" fontId="12" fillId="2" borderId="2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vertical="center" wrapText="1"/>
    </xf>
    <xf numFmtId="0" fontId="13" fillId="3" borderId="10" xfId="0" applyFont="1" applyFill="1" applyBorder="1" applyAlignment="1">
      <alignment vertical="center" wrapText="1"/>
    </xf>
    <xf numFmtId="3" fontId="13" fillId="0" borderId="10" xfId="0" applyNumberFormat="1" applyFont="1" applyFill="1" applyBorder="1" applyAlignment="1">
      <alignment vertical="center"/>
    </xf>
    <xf numFmtId="0" fontId="13" fillId="3" borderId="9" xfId="0" applyFont="1" applyFill="1" applyBorder="1" applyAlignment="1">
      <alignment horizontal="left" vertical="center" wrapText="1"/>
    </xf>
    <xf numFmtId="3" fontId="15" fillId="0" borderId="22" xfId="2" applyNumberFormat="1" applyFont="1" applyFill="1" applyBorder="1" applyAlignment="1">
      <alignment horizontal="right" vertical="center" wrapText="1"/>
    </xf>
    <xf numFmtId="0" fontId="12" fillId="2" borderId="5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3" fontId="0" fillId="2" borderId="20" xfId="0" applyNumberFormat="1" applyFill="1" applyBorder="1"/>
    <xf numFmtId="0" fontId="0" fillId="2" borderId="3" xfId="0" applyFill="1" applyBorder="1"/>
    <xf numFmtId="0" fontId="0" fillId="2" borderId="21" xfId="0" applyFill="1" applyBorder="1"/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0" borderId="0" xfId="9" applyAlignment="1">
      <alignment vertical="center"/>
    </xf>
    <xf numFmtId="0" fontId="0" fillId="0" borderId="28" xfId="0" applyBorder="1" applyAlignment="1">
      <alignment vertical="center" wrapText="1"/>
    </xf>
    <xf numFmtId="0" fontId="0" fillId="0" borderId="28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/>
    </xf>
    <xf numFmtId="0" fontId="0" fillId="0" borderId="24" xfId="0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vertical="center" wrapText="1"/>
    </xf>
    <xf numFmtId="0" fontId="5" fillId="3" borderId="34" xfId="0" applyFont="1" applyFill="1" applyBorder="1" applyAlignment="1">
      <alignment vertical="center" wrapText="1"/>
    </xf>
    <xf numFmtId="0" fontId="5" fillId="3" borderId="35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39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4" fillId="0" borderId="0" xfId="0" applyFont="1"/>
    <xf numFmtId="0" fontId="22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5" fillId="3" borderId="15" xfId="0" applyFont="1" applyFill="1" applyBorder="1" applyAlignment="1">
      <alignment vertical="center" wrapText="1"/>
    </xf>
    <xf numFmtId="0" fontId="13" fillId="0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16" xfId="4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23" xfId="4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5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24" xfId="3" applyFont="1" applyFill="1" applyBorder="1" applyAlignment="1">
      <alignment horizontal="center" vertical="center"/>
    </xf>
    <xf numFmtId="0" fontId="13" fillId="0" borderId="6" xfId="4" applyFont="1" applyFill="1" applyBorder="1" applyAlignment="1">
      <alignment horizontal="center" vertical="center"/>
    </xf>
    <xf numFmtId="0" fontId="13" fillId="0" borderId="7" xfId="0" applyFont="1" applyFill="1" applyBorder="1" applyAlignment="1" applyProtection="1">
      <alignment horizontal="center" vertical="center" wrapText="1"/>
      <protection locked="0"/>
    </xf>
    <xf numFmtId="0" fontId="13" fillId="0" borderId="6" xfId="3" applyFont="1" applyFill="1" applyBorder="1" applyAlignment="1">
      <alignment horizontal="center" vertical="center"/>
    </xf>
    <xf numFmtId="0" fontId="13" fillId="0" borderId="44" xfId="0" applyFont="1" applyFill="1" applyBorder="1" applyAlignment="1">
      <alignment horizontal="center" vertical="center"/>
    </xf>
    <xf numFmtId="0" fontId="13" fillId="0" borderId="49" xfId="0" applyFont="1" applyFill="1" applyBorder="1" applyAlignment="1">
      <alignment horizontal="center" vertical="center"/>
    </xf>
    <xf numFmtId="0" fontId="13" fillId="0" borderId="45" xfId="0" applyFont="1" applyFill="1" applyBorder="1" applyAlignment="1">
      <alignment horizontal="center" vertical="center"/>
    </xf>
    <xf numFmtId="0" fontId="13" fillId="0" borderId="46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3" fontId="5" fillId="0" borderId="16" xfId="0" applyNumberFormat="1" applyFont="1" applyFill="1" applyBorder="1" applyAlignment="1">
      <alignment horizontal="center" vertical="center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24" xfId="0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vertical="center"/>
    </xf>
    <xf numFmtId="0" fontId="23" fillId="9" borderId="8" xfId="0" applyFont="1" applyFill="1" applyBorder="1" applyAlignment="1">
      <alignment vertical="center" wrapText="1"/>
    </xf>
    <xf numFmtId="0" fontId="2" fillId="2" borderId="51" xfId="0" applyFont="1" applyFill="1" applyBorder="1" applyAlignment="1">
      <alignment vertical="center"/>
    </xf>
    <xf numFmtId="0" fontId="3" fillId="2" borderId="50" xfId="0" applyFont="1" applyFill="1" applyBorder="1" applyAlignment="1">
      <alignment vertical="center"/>
    </xf>
    <xf numFmtId="0" fontId="23" fillId="0" borderId="23" xfId="0" applyFont="1" applyBorder="1" applyAlignment="1">
      <alignment horizontal="center" vertical="center"/>
    </xf>
    <xf numFmtId="0" fontId="23" fillId="9" borderId="6" xfId="0" applyFont="1" applyFill="1" applyBorder="1" applyAlignment="1">
      <alignment vertical="center" wrapText="1"/>
    </xf>
    <xf numFmtId="0" fontId="23" fillId="9" borderId="7" xfId="0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horizontal="center" vertical="center"/>
    </xf>
    <xf numFmtId="3" fontId="2" fillId="2" borderId="22" xfId="0" applyNumberFormat="1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vertical="center" wrapText="1"/>
    </xf>
    <xf numFmtId="0" fontId="5" fillId="3" borderId="34" xfId="0" applyFont="1" applyFill="1" applyBorder="1" applyAlignment="1">
      <alignment vertical="center" wrapText="1"/>
    </xf>
    <xf numFmtId="0" fontId="5" fillId="3" borderId="35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49" fontId="24" fillId="0" borderId="17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2" borderId="5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vertical="center" wrapText="1"/>
    </xf>
    <xf numFmtId="0" fontId="5" fillId="3" borderId="28" xfId="0" applyFont="1" applyFill="1" applyBorder="1" applyAlignment="1">
      <alignment vertical="center" wrapText="1"/>
    </xf>
    <xf numFmtId="0" fontId="23" fillId="9" borderId="28" xfId="0" applyFont="1" applyFill="1" applyBorder="1" applyAlignment="1">
      <alignment vertical="center" wrapText="1"/>
    </xf>
    <xf numFmtId="0" fontId="5" fillId="3" borderId="61" xfId="0" applyFont="1" applyFill="1" applyBorder="1" applyAlignment="1">
      <alignment vertical="center" wrapText="1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0" fillId="0" borderId="63" xfId="0" applyFill="1" applyBorder="1" applyAlignment="1">
      <alignment vertical="center"/>
    </xf>
    <xf numFmtId="0" fontId="0" fillId="0" borderId="63" xfId="0" applyBorder="1" applyAlignment="1">
      <alignment vertical="center" wrapText="1"/>
    </xf>
    <xf numFmtId="0" fontId="0" fillId="0" borderId="64" xfId="0" applyBorder="1" applyAlignment="1">
      <alignment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8" fillId="0" borderId="7" xfId="9" applyBorder="1" applyAlignment="1">
      <alignment horizontal="center" vertical="center"/>
    </xf>
    <xf numFmtId="0" fontId="18" fillId="0" borderId="6" xfId="9" applyBorder="1" applyAlignment="1">
      <alignment horizontal="center" vertical="center"/>
    </xf>
    <xf numFmtId="0" fontId="18" fillId="0" borderId="8" xfId="9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3" xfId="0" applyFill="1" applyBorder="1" applyAlignment="1">
      <alignment horizontal="center" vertical="center"/>
    </xf>
    <xf numFmtId="0" fontId="18" fillId="0" borderId="63" xfId="9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/>
    </xf>
    <xf numFmtId="0" fontId="0" fillId="0" borderId="28" xfId="0" applyBorder="1" applyAlignment="1">
      <alignment vertical="center" wrapText="1"/>
    </xf>
    <xf numFmtId="0" fontId="5" fillId="3" borderId="33" xfId="0" applyFont="1" applyFill="1" applyBorder="1" applyAlignment="1">
      <alignment vertical="center" wrapText="1"/>
    </xf>
    <xf numFmtId="0" fontId="5" fillId="3" borderId="34" xfId="0" applyFont="1" applyFill="1" applyBorder="1" applyAlignment="1">
      <alignment vertical="center" wrapText="1"/>
    </xf>
    <xf numFmtId="0" fontId="5" fillId="3" borderId="35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12" fillId="2" borderId="13" xfId="0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/>
    </xf>
    <xf numFmtId="0" fontId="13" fillId="0" borderId="66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13" fillId="0" borderId="7" xfId="4" applyFont="1" applyFill="1" applyBorder="1" applyAlignment="1">
      <alignment horizontal="center" vertical="center"/>
    </xf>
    <xf numFmtId="0" fontId="13" fillId="0" borderId="8" xfId="4" applyFont="1" applyFill="1" applyBorder="1" applyAlignment="1">
      <alignment horizontal="center" vertical="center"/>
    </xf>
    <xf numFmtId="0" fontId="13" fillId="0" borderId="6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49" xfId="0" applyFont="1" applyFill="1" applyBorder="1" applyAlignment="1" applyProtection="1">
      <alignment horizontal="center" vertical="center" wrapText="1"/>
      <protection locked="0"/>
    </xf>
    <xf numFmtId="0" fontId="13" fillId="0" borderId="49" xfId="3" applyFont="1" applyFill="1" applyBorder="1" applyAlignment="1">
      <alignment horizontal="center" vertical="center"/>
    </xf>
    <xf numFmtId="0" fontId="13" fillId="0" borderId="36" xfId="4" applyFont="1" applyFill="1" applyBorder="1" applyAlignment="1">
      <alignment horizontal="center" vertical="center"/>
    </xf>
    <xf numFmtId="0" fontId="13" fillId="0" borderId="38" xfId="0" applyFont="1" applyFill="1" applyBorder="1" applyAlignment="1">
      <alignment horizontal="center" vertical="center"/>
    </xf>
    <xf numFmtId="0" fontId="13" fillId="0" borderId="6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39" xfId="0" applyFont="1" applyFill="1" applyBorder="1" applyAlignment="1">
      <alignment vertical="center" wrapText="1"/>
    </xf>
    <xf numFmtId="43" fontId="5" fillId="0" borderId="16" xfId="2" applyFont="1" applyBorder="1" applyAlignment="1" applyProtection="1">
      <alignment horizontal="center" vertical="center"/>
      <protection locked="0"/>
    </xf>
    <xf numFmtId="3" fontId="2" fillId="0" borderId="6" xfId="0" applyNumberFormat="1" applyFont="1" applyBorder="1" applyAlignment="1" applyProtection="1">
      <alignment horizontal="center" vertical="center" wrapText="1"/>
      <protection locked="0"/>
    </xf>
    <xf numFmtId="0" fontId="15" fillId="0" borderId="7" xfId="0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3" fillId="0" borderId="45" xfId="3" applyFont="1" applyFill="1" applyBorder="1" applyAlignment="1">
      <alignment horizontal="center"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39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vertical="center" wrapText="1"/>
    </xf>
    <xf numFmtId="0" fontId="5" fillId="3" borderId="34" xfId="0" applyFont="1" applyFill="1" applyBorder="1" applyAlignment="1">
      <alignment vertical="center" wrapText="1"/>
    </xf>
    <xf numFmtId="0" fontId="5" fillId="3" borderId="35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39" xfId="0" applyFont="1" applyFill="1" applyBorder="1" applyAlignment="1">
      <alignment vertical="center" wrapText="1"/>
    </xf>
    <xf numFmtId="0" fontId="15" fillId="0" borderId="15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25" fillId="0" borderId="41" xfId="9" applyFont="1" applyBorder="1" applyAlignment="1">
      <alignment horizontal="center" vertical="center"/>
    </xf>
    <xf numFmtId="0" fontId="25" fillId="0" borderId="30" xfId="9" applyFont="1" applyBorder="1" applyAlignment="1">
      <alignment horizontal="center" vertical="center"/>
    </xf>
    <xf numFmtId="0" fontId="25" fillId="0" borderId="0" xfId="9" applyFont="1" applyBorder="1" applyAlignment="1">
      <alignment horizontal="center" vertical="center"/>
    </xf>
    <xf numFmtId="0" fontId="25" fillId="0" borderId="42" xfId="9" applyFont="1" applyBorder="1" applyAlignment="1">
      <alignment horizontal="center" vertical="center"/>
    </xf>
    <xf numFmtId="0" fontId="25" fillId="0" borderId="40" xfId="9" applyFont="1" applyBorder="1" applyAlignment="1">
      <alignment horizontal="center" vertical="center"/>
    </xf>
    <xf numFmtId="0" fontId="25" fillId="0" borderId="31" xfId="9" applyFont="1" applyBorder="1" applyAlignment="1">
      <alignment horizontal="center" vertical="center"/>
    </xf>
    <xf numFmtId="0" fontId="25" fillId="0" borderId="32" xfId="9" applyFont="1" applyBorder="1" applyAlignment="1">
      <alignment horizontal="center"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0" fontId="5" fillId="3" borderId="33" xfId="0" applyFont="1" applyFill="1" applyBorder="1" applyAlignment="1">
      <alignment vertical="center" wrapText="1"/>
    </xf>
    <xf numFmtId="0" fontId="5" fillId="3" borderId="34" xfId="0" applyFont="1" applyFill="1" applyBorder="1" applyAlignment="1">
      <alignment vertical="center" wrapText="1"/>
    </xf>
    <xf numFmtId="0" fontId="5" fillId="3" borderId="35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39" xfId="0" applyFont="1" applyFill="1" applyBorder="1" applyAlignment="1">
      <alignment vertical="center" wrapText="1"/>
    </xf>
    <xf numFmtId="0" fontId="13" fillId="0" borderId="67" xfId="0" applyFont="1" applyFill="1" applyBorder="1" applyAlignment="1">
      <alignment horizontal="right" vertical="center"/>
    </xf>
    <xf numFmtId="0" fontId="0" fillId="0" borderId="70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5" fillId="3" borderId="53" xfId="0" applyFont="1" applyFill="1" applyBorder="1" applyAlignment="1">
      <alignment vertical="center" wrapText="1"/>
    </xf>
    <xf numFmtId="0" fontId="13" fillId="0" borderId="68" xfId="0" applyFont="1" applyFill="1" applyBorder="1" applyAlignment="1">
      <alignment horizontal="right" vertical="center"/>
    </xf>
    <xf numFmtId="0" fontId="0" fillId="0" borderId="68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13" fillId="0" borderId="68" xfId="4" applyFont="1" applyFill="1" applyBorder="1" applyAlignment="1">
      <alignment horizontal="right" vertical="center"/>
    </xf>
    <xf numFmtId="0" fontId="13" fillId="0" borderId="47" xfId="4" applyFont="1" applyFill="1" applyBorder="1" applyAlignment="1">
      <alignment horizontal="right" vertical="center"/>
    </xf>
    <xf numFmtId="0" fontId="13" fillId="0" borderId="69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0" fontId="13" fillId="3" borderId="9" xfId="0" applyFont="1" applyFill="1" applyBorder="1" applyAlignment="1">
      <alignment vertical="center" wrapText="1"/>
    </xf>
    <xf numFmtId="0" fontId="13" fillId="3" borderId="10" xfId="0" applyFont="1" applyFill="1" applyBorder="1" applyAlignment="1">
      <alignment vertical="center" wrapText="1"/>
    </xf>
    <xf numFmtId="0" fontId="15" fillId="2" borderId="9" xfId="0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0" fontId="18" fillId="0" borderId="0" xfId="9" applyAlignment="1">
      <alignment vertical="center"/>
    </xf>
    <xf numFmtId="0" fontId="5" fillId="3" borderId="33" xfId="0" applyFont="1" applyFill="1" applyBorder="1" applyAlignment="1">
      <alignment vertical="center" wrapText="1"/>
    </xf>
    <xf numFmtId="0" fontId="5" fillId="3" borderId="34" xfId="0" applyFont="1" applyFill="1" applyBorder="1" applyAlignment="1">
      <alignment vertical="center" wrapText="1"/>
    </xf>
    <xf numFmtId="0" fontId="5" fillId="3" borderId="35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36" xfId="0" applyFont="1" applyFill="1" applyBorder="1" applyAlignment="1">
      <alignment vertical="center" wrapText="1"/>
    </xf>
    <xf numFmtId="0" fontId="5" fillId="3" borderId="37" xfId="0" applyFont="1" applyFill="1" applyBorder="1" applyAlignment="1">
      <alignment vertical="center" wrapText="1"/>
    </xf>
    <xf numFmtId="0" fontId="5" fillId="3" borderId="38" xfId="0" applyFont="1" applyFill="1" applyBorder="1" applyAlignment="1">
      <alignment vertical="center" wrapText="1"/>
    </xf>
    <xf numFmtId="0" fontId="5" fillId="3" borderId="39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15" fillId="0" borderId="67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68" xfId="0" applyFont="1" applyBorder="1" applyAlignment="1">
      <alignment horizontal="center" vertical="center"/>
    </xf>
    <xf numFmtId="0" fontId="15" fillId="0" borderId="69" xfId="0" applyFont="1" applyBorder="1" applyAlignment="1">
      <alignment horizontal="center" vertical="center"/>
    </xf>
    <xf numFmtId="0" fontId="15" fillId="0" borderId="7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left" vertical="center" wrapText="1"/>
    </xf>
    <xf numFmtId="0" fontId="5" fillId="3" borderId="34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25" xfId="0" applyFont="1" applyFill="1" applyBorder="1" applyAlignment="1">
      <alignment vertical="center" wrapText="1"/>
    </xf>
    <xf numFmtId="0" fontId="5" fillId="3" borderId="44" xfId="0" applyFont="1" applyFill="1" applyBorder="1" applyAlignment="1">
      <alignment horizontal="left" vertical="center" wrapText="1"/>
    </xf>
    <xf numFmtId="0" fontId="5" fillId="3" borderId="45" xfId="0" applyFont="1" applyFill="1" applyBorder="1" applyAlignment="1">
      <alignment horizontal="left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3" fontId="2" fillId="2" borderId="58" xfId="0" applyNumberFormat="1" applyFont="1" applyFill="1" applyBorder="1" applyAlignment="1">
      <alignment horizontal="center" vertical="center"/>
    </xf>
    <xf numFmtId="3" fontId="2" fillId="2" borderId="51" xfId="0" applyNumberFormat="1" applyFont="1" applyFill="1" applyBorder="1" applyAlignment="1">
      <alignment horizontal="center" vertical="center"/>
    </xf>
    <xf numFmtId="3" fontId="2" fillId="2" borderId="51" xfId="0" applyNumberFormat="1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5" fillId="0" borderId="59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59" xfId="0" applyFont="1" applyFill="1" applyBorder="1" applyAlignment="1">
      <alignment vertical="center" wrapText="1"/>
    </xf>
    <xf numFmtId="0" fontId="5" fillId="0" borderId="24" xfId="0" applyFont="1" applyFill="1" applyBorder="1" applyAlignment="1">
      <alignment vertical="center" wrapText="1"/>
    </xf>
    <xf numFmtId="0" fontId="5" fillId="0" borderId="60" xfId="0" applyFont="1" applyFill="1" applyBorder="1" applyAlignment="1">
      <alignment vertical="center" wrapText="1"/>
    </xf>
    <xf numFmtId="0" fontId="5" fillId="3" borderId="35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46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vertical="center" wrapText="1"/>
    </xf>
    <xf numFmtId="0" fontId="5" fillId="0" borderId="22" xfId="0" applyFont="1" applyFill="1" applyBorder="1" applyAlignment="1">
      <alignment vertical="center" wrapText="1"/>
    </xf>
    <xf numFmtId="0" fontId="14" fillId="0" borderId="21" xfId="0" applyFont="1" applyBorder="1" applyAlignment="1">
      <alignment horizontal="center" vertical="center"/>
    </xf>
    <xf numFmtId="0" fontId="0" fillId="0" borderId="71" xfId="0" applyBorder="1" applyAlignment="1">
      <alignment vertical="center"/>
    </xf>
    <xf numFmtId="0" fontId="4" fillId="0" borderId="13" xfId="0" applyFont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60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6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0" fillId="2" borderId="51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5" fillId="3" borderId="74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74" xfId="0" applyFont="1" applyFill="1" applyBorder="1" applyAlignment="1">
      <alignment horizontal="center" vertical="center" wrapText="1"/>
    </xf>
    <xf numFmtId="49" fontId="24" fillId="0" borderId="17" xfId="0" applyNumberFormat="1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/>
    </xf>
    <xf numFmtId="3" fontId="23" fillId="0" borderId="16" xfId="0" applyNumberFormat="1" applyFont="1" applyFill="1" applyBorder="1" applyAlignment="1">
      <alignment horizontal="center" vertical="center"/>
    </xf>
    <xf numFmtId="0" fontId="23" fillId="0" borderId="16" xfId="0" applyFont="1" applyFill="1" applyBorder="1" applyAlignment="1" applyProtection="1">
      <alignment horizontal="center" vertical="center"/>
      <protection locked="0"/>
    </xf>
    <xf numFmtId="0" fontId="23" fillId="10" borderId="15" xfId="0" applyFont="1" applyFill="1" applyBorder="1" applyAlignment="1">
      <alignment vertical="center" wrapText="1"/>
    </xf>
    <xf numFmtId="0" fontId="23" fillId="10" borderId="16" xfId="0" applyFont="1" applyFill="1" applyBorder="1" applyAlignment="1">
      <alignment vertical="center" wrapText="1" shrinkToFit="1"/>
    </xf>
    <xf numFmtId="0" fontId="23" fillId="10" borderId="17" xfId="0" applyFont="1" applyFill="1" applyBorder="1" applyAlignment="1">
      <alignment vertical="center" wrapText="1"/>
    </xf>
    <xf numFmtId="0" fontId="12" fillId="3" borderId="53" xfId="0" applyFont="1" applyFill="1" applyBorder="1" applyAlignment="1">
      <alignment horizontal="center" vertical="center"/>
    </xf>
    <xf numFmtId="0" fontId="12" fillId="3" borderId="55" xfId="0" applyFont="1" applyFill="1" applyBorder="1" applyAlignment="1">
      <alignment horizontal="center" vertical="center"/>
    </xf>
    <xf numFmtId="0" fontId="12" fillId="3" borderId="55" xfId="0" applyFont="1" applyFill="1" applyBorder="1" applyAlignment="1">
      <alignment horizontal="center" vertical="center" wrapText="1"/>
    </xf>
    <xf numFmtId="0" fontId="12" fillId="3" borderId="56" xfId="0" applyFont="1" applyFill="1" applyBorder="1" applyAlignment="1">
      <alignment horizontal="center" vertical="center" wrapText="1"/>
    </xf>
    <xf numFmtId="0" fontId="12" fillId="3" borderId="56" xfId="0" applyFont="1" applyFill="1" applyBorder="1" applyAlignment="1">
      <alignment horizontal="center" vertical="center"/>
    </xf>
    <xf numFmtId="0" fontId="12" fillId="3" borderId="5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5" fillId="3" borderId="71" xfId="0" applyFont="1" applyFill="1" applyBorder="1" applyAlignment="1">
      <alignment vertical="center" wrapText="1"/>
    </xf>
    <xf numFmtId="0" fontId="5" fillId="0" borderId="62" xfId="0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vertical="center" wrapText="1"/>
    </xf>
    <xf numFmtId="0" fontId="5" fillId="0" borderId="65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left" vertical="center" wrapText="1"/>
    </xf>
    <xf numFmtId="0" fontId="5" fillId="3" borderId="28" xfId="0" applyFont="1" applyFill="1" applyBorder="1" applyAlignment="1">
      <alignment horizontal="left" vertical="center" wrapText="1"/>
    </xf>
    <xf numFmtId="0" fontId="5" fillId="3" borderId="61" xfId="0" applyFont="1" applyFill="1" applyBorder="1" applyAlignment="1">
      <alignment horizontal="left" vertical="center" wrapText="1"/>
    </xf>
    <xf numFmtId="0" fontId="14" fillId="0" borderId="21" xfId="0" applyFont="1" applyBorder="1" applyAlignment="1">
      <alignment vertical="center"/>
    </xf>
    <xf numFmtId="0" fontId="5" fillId="0" borderId="53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/>
    </xf>
    <xf numFmtId="0" fontId="5" fillId="3" borderId="12" xfId="0" applyFont="1" applyFill="1" applyBorder="1" applyAlignment="1">
      <alignment vertical="center" wrapText="1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/>
    <xf numFmtId="0" fontId="0" fillId="0" borderId="0" xfId="0" applyFill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165" fontId="14" fillId="0" borderId="0" xfId="16" applyNumberFormat="1" applyFont="1" applyFill="1" applyAlignment="1">
      <alignment vertical="center"/>
    </xf>
    <xf numFmtId="0" fontId="14" fillId="0" borderId="13" xfId="0" applyFont="1" applyBorder="1" applyAlignment="1">
      <alignment horizontal="center" vertical="center"/>
    </xf>
    <xf numFmtId="0" fontId="14" fillId="0" borderId="72" xfId="0" applyFont="1" applyBorder="1" applyAlignment="1">
      <alignment horizontal="center" vertical="center"/>
    </xf>
    <xf numFmtId="0" fontId="14" fillId="0" borderId="73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57" xfId="0" applyFont="1" applyBorder="1" applyAlignment="1">
      <alignment horizontal="left" vertical="center"/>
    </xf>
    <xf numFmtId="0" fontId="28" fillId="0" borderId="13" xfId="9" applyFont="1" applyBorder="1" applyAlignment="1">
      <alignment horizontal="left" vertical="center"/>
    </xf>
    <xf numFmtId="0" fontId="28" fillId="0" borderId="73" xfId="9" applyFont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9" fillId="0" borderId="0" xfId="0" applyFont="1" applyAlignment="1">
      <alignment vertical="center"/>
    </xf>
  </cellXfs>
  <cellStyles count="17">
    <cellStyle name="Čárka" xfId="2" builtinId="3"/>
    <cellStyle name="Čárka 2" xfId="12"/>
    <cellStyle name="Čárka 3" xfId="14"/>
    <cellStyle name="Excel Built-in Bad" xfId="10"/>
    <cellStyle name="Excel Built-in Good" xfId="11"/>
    <cellStyle name="Excel Built-in Normal" xfId="9"/>
    <cellStyle name="Chybně" xfId="4" builtinId="27"/>
    <cellStyle name="Měna" xfId="16" builtinId="4"/>
    <cellStyle name="Neutrální" xfId="5" builtinId="28"/>
    <cellStyle name="Normální" xfId="0" builtinId="0"/>
    <cellStyle name="Normální 2" xfId="1"/>
    <cellStyle name="Normální 3" xfId="8"/>
    <cellStyle name="Normální 3 2" xfId="6"/>
    <cellStyle name="Normální 4" xfId="7"/>
    <cellStyle name="Normální 5" xfId="13"/>
    <cellStyle name="Správně" xfId="3" builtinId="26"/>
    <cellStyle name="Vysvětlující text 2" xfId="15"/>
  </cellStyles>
  <dxfs count="0"/>
  <tableStyles count="0" defaultTableStyle="TableStyleMedium2" defaultPivotStyle="PivotStyleLight16"/>
  <colors>
    <mruColors>
      <color rgb="FF0000FF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101311</xdr:colOff>
      <xdr:row>4</xdr:row>
      <xdr:rowOff>27710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670106" y="2157846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670106" y="2157846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𝑠1+𝑠2 …+𝑠𝑋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101312</xdr:colOff>
      <xdr:row>6</xdr:row>
      <xdr:rowOff>36370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670107" y="2547506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670107" y="2547506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𝑧1+𝑧2…+𝑧𝑋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48013" y="2093768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48013" y="2093768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𝑠1+𝑠2 …+𝑠𝑋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17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60137" y="4247286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60137" y="4247286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𝑧1+𝑧2…+𝑧𝑋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48013" y="2093768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48013" y="2093768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𝑠1+𝑠2 …+𝑠𝑋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5</xdr:row>
      <xdr:rowOff>0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60137" y="4247286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60137" y="4247286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𝑧1+𝑧2…+𝑧𝑋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48013" y="2093768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48013" y="2093768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𝑠1+𝑠2 …+𝑠𝑋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13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60137" y="4247286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60137" y="4247286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𝑧1+𝑧2…+𝑧𝑋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48013" y="2093768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48013" y="2093768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𝑠1+𝑠2 …+𝑠𝑋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9</xdr:row>
      <xdr:rowOff>0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60137" y="4247286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60137" y="4247286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𝑧1+𝑧2…+𝑧𝑋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48013" y="2093768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48013" y="2093768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𝑠1+𝑠2 …+𝑠𝑋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7</xdr:row>
      <xdr:rowOff>0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60137" y="4247286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60137" y="4247286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𝑧1+𝑧2…+𝑧𝑋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48013" y="2093768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48013" y="2093768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𝑠1+𝑠2 …+𝑠𝑋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7</xdr:row>
      <xdr:rowOff>0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60137" y="4247286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60137" y="4247286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𝑧1+𝑧2…+𝑧𝑋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R55"/>
  <sheetViews>
    <sheetView zoomScale="110" zoomScaleNormal="110" workbookViewId="0"/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69" t="s">
        <v>23</v>
      </c>
      <c r="D1" s="454" t="s">
        <v>179</v>
      </c>
    </row>
    <row r="2" spans="1:18" ht="18.75" x14ac:dyDescent="0.25">
      <c r="A2" s="2" t="s">
        <v>46</v>
      </c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295" t="s">
        <v>0</v>
      </c>
      <c r="B4" s="295" t="s">
        <v>1</v>
      </c>
      <c r="C4" s="317" t="s">
        <v>2</v>
      </c>
      <c r="D4" s="325" t="s">
        <v>3</v>
      </c>
      <c r="E4" s="325" t="s">
        <v>4</v>
      </c>
      <c r="F4" s="325" t="s">
        <v>5</v>
      </c>
      <c r="G4" s="325" t="s">
        <v>12</v>
      </c>
      <c r="H4" s="325" t="s">
        <v>27</v>
      </c>
      <c r="I4" s="325" t="s">
        <v>28</v>
      </c>
      <c r="J4" s="325" t="s">
        <v>13</v>
      </c>
      <c r="K4" s="325" t="s">
        <v>25</v>
      </c>
      <c r="L4" s="325" t="s">
        <v>26</v>
      </c>
      <c r="M4" s="325" t="s">
        <v>6</v>
      </c>
      <c r="N4" s="5"/>
      <c r="O4" s="6"/>
      <c r="P4" s="6"/>
      <c r="Q4" s="6"/>
      <c r="R4" s="6"/>
    </row>
    <row r="5" spans="1:18" ht="45" x14ac:dyDescent="0.25">
      <c r="A5" s="332" t="str">
        <f>CNT_F!A5</f>
        <v>SP2017/132</v>
      </c>
      <c r="B5" s="333" t="str">
        <f>CNT_F!B5</f>
        <v>Modelování dynamických jevů v polovodičových spin-laserových strukturách s porušenou in-plane symetrií</v>
      </c>
      <c r="C5" s="353" t="str">
        <f>CNT_F!C5</f>
        <v>Tibor Fördös</v>
      </c>
      <c r="D5" s="347">
        <f>CNT_F!D5</f>
        <v>0</v>
      </c>
      <c r="E5" s="326">
        <f>CNT_F!E5</f>
        <v>180000</v>
      </c>
      <c r="F5" s="326">
        <f>CNT_F!F5</f>
        <v>37000</v>
      </c>
      <c r="G5" s="326">
        <f>CNT_F!G5</f>
        <v>37000</v>
      </c>
      <c r="H5" s="326">
        <f>CNT_F!H5</f>
        <v>4</v>
      </c>
      <c r="I5" s="326">
        <f>CNT_F!I5</f>
        <v>3</v>
      </c>
      <c r="J5" s="326">
        <f>CNT_F!J5</f>
        <v>2</v>
      </c>
      <c r="K5" s="326">
        <f>CNT_F!K5</f>
        <v>2.33</v>
      </c>
      <c r="L5" s="326">
        <f>CNT_F!L5</f>
        <v>1</v>
      </c>
      <c r="M5" s="327" t="str">
        <f>CNT_F!M5</f>
        <v>31.12.2017</v>
      </c>
      <c r="N5" s="421" t="s">
        <v>157</v>
      </c>
    </row>
    <row r="6" spans="1:18" s="294" customFormat="1" ht="22.5" x14ac:dyDescent="0.25">
      <c r="A6" s="334" t="str">
        <f>CNT_F!A6</f>
        <v>2017/74</v>
      </c>
      <c r="B6" s="335" t="str">
        <f>CNT_F!B6</f>
        <v>Příprava uhlíkatých nanomateriálů, jejich charakterizace a modifikace</v>
      </c>
      <c r="C6" s="354" t="str">
        <f>CNT_F!C6</f>
        <v>Ondřej Dutko</v>
      </c>
      <c r="D6" s="348">
        <f>CNT_F!D6</f>
        <v>0</v>
      </c>
      <c r="E6" s="328">
        <f>CNT_F!E6</f>
        <v>180000</v>
      </c>
      <c r="F6" s="328">
        <f>CNT_F!F6</f>
        <v>35000</v>
      </c>
      <c r="G6" s="328">
        <f>CNT_F!G6</f>
        <v>35000</v>
      </c>
      <c r="H6" s="328">
        <f>CNT_F!H6</f>
        <v>6</v>
      </c>
      <c r="I6" s="328">
        <f>CNT_F!I6</f>
        <v>4</v>
      </c>
      <c r="J6" s="328">
        <f>CNT_F!J6</f>
        <v>2</v>
      </c>
      <c r="K6" s="328">
        <f>CNT_F!K6</f>
        <v>3.67</v>
      </c>
      <c r="L6" s="328">
        <f>CNT_F!L6</f>
        <v>2</v>
      </c>
      <c r="M6" s="329" t="str">
        <f>CNT_F!M6</f>
        <v>31.12.2017</v>
      </c>
      <c r="N6" s="422"/>
    </row>
    <row r="7" spans="1:18" s="294" customFormat="1" ht="22.5" x14ac:dyDescent="0.25">
      <c r="A7" s="334" t="str">
        <f>CNT_F!A7</f>
        <v>2017/78</v>
      </c>
      <c r="B7" s="335" t="str">
        <f>CNT_F!B7</f>
        <v>Využití modifikovaných vermikulitů pro sorpci organických látek</v>
      </c>
      <c r="C7" s="354" t="str">
        <f>CNT_F!C7</f>
        <v>Daniela Plachá</v>
      </c>
      <c r="D7" s="348">
        <f>CNT_F!D7</f>
        <v>0</v>
      </c>
      <c r="E7" s="328">
        <f>CNT_F!E7</f>
        <v>230000</v>
      </c>
      <c r="F7" s="328">
        <f>CNT_F!F7</f>
        <v>29000</v>
      </c>
      <c r="G7" s="328">
        <f>CNT_F!G7</f>
        <v>29000</v>
      </c>
      <c r="H7" s="328">
        <f>CNT_F!H7</f>
        <v>9</v>
      </c>
      <c r="I7" s="328">
        <f>CNT_F!I7</f>
        <v>4</v>
      </c>
      <c r="J7" s="328">
        <f>CNT_F!J7</f>
        <v>2</v>
      </c>
      <c r="K7" s="328">
        <f>CNT_F!K7</f>
        <v>3.01</v>
      </c>
      <c r="L7" s="328">
        <f>CNT_F!L7</f>
        <v>2.33</v>
      </c>
      <c r="M7" s="329" t="str">
        <f>CNT_F!M7</f>
        <v>31.12.2017</v>
      </c>
      <c r="N7" s="422"/>
    </row>
    <row r="8" spans="1:18" s="294" customFormat="1" ht="45" x14ac:dyDescent="0.25">
      <c r="A8" s="334" t="str">
        <f>CNT_F!A8</f>
        <v>SP2017/47</v>
      </c>
      <c r="B8" s="335" t="str">
        <f>CNT_F!B8</f>
        <v>Optická a magneto-optická charakterizace tenkých vrstev Heuslerových slitin Rh2MnAl a Rh2MnBi</v>
      </c>
      <c r="C8" s="354" t="str">
        <f>CNT_F!C8</f>
        <v>Radek Ješko</v>
      </c>
      <c r="D8" s="348">
        <f>CNT_F!D8</f>
        <v>0</v>
      </c>
      <c r="E8" s="328">
        <f>CNT_F!E8</f>
        <v>120000</v>
      </c>
      <c r="F8" s="328">
        <f>CNT_F!F8</f>
        <v>30000</v>
      </c>
      <c r="G8" s="328">
        <f>CNT_F!G8</f>
        <v>30000</v>
      </c>
      <c r="H8" s="328">
        <f>CNT_F!H8</f>
        <v>2</v>
      </c>
      <c r="I8" s="328">
        <f>CNT_F!I8</f>
        <v>1</v>
      </c>
      <c r="J8" s="328">
        <f>CNT_F!J8</f>
        <v>1</v>
      </c>
      <c r="K8" s="328">
        <f>CNT_F!K8</f>
        <v>1</v>
      </c>
      <c r="L8" s="328">
        <f>CNT_F!L8</f>
        <v>1</v>
      </c>
      <c r="M8" s="329" t="str">
        <f>CNT_F!M8</f>
        <v>31.12.2017</v>
      </c>
      <c r="N8" s="422"/>
    </row>
    <row r="9" spans="1:18" s="294" customFormat="1" ht="33.75" x14ac:dyDescent="0.25">
      <c r="A9" s="334" t="str">
        <f>CNT_F!A9</f>
        <v>SP2017/99</v>
      </c>
      <c r="B9" s="335" t="str">
        <f>CNT_F!B9</f>
        <v>Vývoj optických modelů pro trasování depozičních procesů při výrobě solárních článků</v>
      </c>
      <c r="C9" s="354" t="str">
        <f>CNT_F!C9</f>
        <v>Zuzana Mrázková</v>
      </c>
      <c r="D9" s="348">
        <f>CNT_F!D9</f>
        <v>0</v>
      </c>
      <c r="E9" s="328">
        <f>CNT_F!E9</f>
        <v>160000</v>
      </c>
      <c r="F9" s="328">
        <f>CNT_F!F9</f>
        <v>48000</v>
      </c>
      <c r="G9" s="328">
        <f>CNT_F!G9</f>
        <v>48000</v>
      </c>
      <c r="H9" s="328">
        <f>CNT_F!H9</f>
        <v>4</v>
      </c>
      <c r="I9" s="328">
        <f>CNT_F!I9</f>
        <v>3</v>
      </c>
      <c r="J9" s="328">
        <f>CNT_F!J9</f>
        <v>2</v>
      </c>
      <c r="K9" s="328">
        <f>CNT_F!K9</f>
        <v>1.92</v>
      </c>
      <c r="L9" s="328">
        <f>CNT_F!L9</f>
        <v>1.08</v>
      </c>
      <c r="M9" s="329" t="str">
        <f>CNT_F!M9</f>
        <v>31.12.2017</v>
      </c>
      <c r="N9" s="422"/>
    </row>
    <row r="10" spans="1:18" s="294" customFormat="1" ht="25.5" customHeight="1" x14ac:dyDescent="0.25">
      <c r="A10" s="334" t="str">
        <f>CNT_F!A10</f>
        <v>SP2017/45</v>
      </c>
      <c r="B10" s="335" t="str">
        <f>CNT_F!B10</f>
        <v>Nanostrukturované kompozitní materiály</v>
      </c>
      <c r="C10" s="354" t="str">
        <f>CNT_F!C10</f>
        <v>Karla Čech Barabaszová</v>
      </c>
      <c r="D10" s="348">
        <f>CNT_F!D10</f>
        <v>0</v>
      </c>
      <c r="E10" s="328">
        <f>CNT_F!E10</f>
        <v>140000</v>
      </c>
      <c r="F10" s="328">
        <f>CNT_F!F10</f>
        <v>10000</v>
      </c>
      <c r="G10" s="328">
        <f>CNT_F!G10</f>
        <v>10000</v>
      </c>
      <c r="H10" s="328">
        <f>CNT_F!H10</f>
        <v>8</v>
      </c>
      <c r="I10" s="328">
        <f>CNT_F!I10</f>
        <v>7</v>
      </c>
      <c r="J10" s="328">
        <f>CNT_F!J10</f>
        <v>2</v>
      </c>
      <c r="K10" s="328">
        <f>CNT_F!K10</f>
        <v>2.66</v>
      </c>
      <c r="L10" s="328">
        <f>CNT_F!L10</f>
        <v>1</v>
      </c>
      <c r="M10" s="329" t="str">
        <f>CNT_F!M10</f>
        <v>31.12.2017</v>
      </c>
      <c r="N10" s="422"/>
      <c r="O10" s="420" t="s">
        <v>45</v>
      </c>
      <c r="P10" s="420"/>
    </row>
    <row r="11" spans="1:18" s="294" customFormat="1" ht="22.5" x14ac:dyDescent="0.25">
      <c r="A11" s="334" t="str">
        <f>CNT_F!A11</f>
        <v>SP2017/46</v>
      </c>
      <c r="B11" s="335" t="str">
        <f>CNT_F!B11</f>
        <v>Ab-initio výpočty magnetooptických tenzorů</v>
      </c>
      <c r="C11" s="354" t="str">
        <f>CNT_F!C11</f>
        <v>Ondřej Stejskal</v>
      </c>
      <c r="D11" s="348">
        <f>CNT_F!D11</f>
        <v>0</v>
      </c>
      <c r="E11" s="328">
        <f>CNT_F!E11</f>
        <v>120000</v>
      </c>
      <c r="F11" s="328">
        <f>CNT_F!F11</f>
        <v>30000</v>
      </c>
      <c r="G11" s="328">
        <f>CNT_F!G11</f>
        <v>30000</v>
      </c>
      <c r="H11" s="328">
        <f>CNT_F!H11</f>
        <v>3</v>
      </c>
      <c r="I11" s="328">
        <f>CNT_F!I11</f>
        <v>2</v>
      </c>
      <c r="J11" s="328">
        <f>CNT_F!J11</f>
        <v>1</v>
      </c>
      <c r="K11" s="328">
        <f>CNT_F!K11</f>
        <v>1.25</v>
      </c>
      <c r="L11" s="328">
        <f>CNT_F!L11</f>
        <v>1</v>
      </c>
      <c r="M11" s="329" t="str">
        <f>CNT_F!M11</f>
        <v>31.12.2017</v>
      </c>
      <c r="N11" s="422"/>
      <c r="O11" s="420"/>
      <c r="P11" s="420"/>
    </row>
    <row r="12" spans="1:18" s="294" customFormat="1" ht="22.5" x14ac:dyDescent="0.25">
      <c r="A12" s="334" t="str">
        <f>CNT_F!A12</f>
        <v>SP2017/65</v>
      </c>
      <c r="B12" s="335" t="str">
        <f>CNT_F!B12</f>
        <v>Využití nových fylosilikátů pro přípravu funkčních nanostruktur II.</v>
      </c>
      <c r="C12" s="354" t="str">
        <f>CNT_F!C12</f>
        <v>Jonáš Tokarský</v>
      </c>
      <c r="D12" s="348">
        <f>CNT_F!D12</f>
        <v>0</v>
      </c>
      <c r="E12" s="328">
        <f>CNT_F!E12</f>
        <v>270000</v>
      </c>
      <c r="F12" s="328">
        <f>CNT_F!F12</f>
        <v>48000</v>
      </c>
      <c r="G12" s="328">
        <f>CNT_F!G12</f>
        <v>48000</v>
      </c>
      <c r="H12" s="328">
        <f>CNT_F!H12</f>
        <v>10</v>
      </c>
      <c r="I12" s="328">
        <f>CNT_F!I12</f>
        <v>6</v>
      </c>
      <c r="J12" s="328">
        <f>CNT_F!J12</f>
        <v>6</v>
      </c>
      <c r="K12" s="328">
        <f>CNT_F!K12</f>
        <v>4.5</v>
      </c>
      <c r="L12" s="328">
        <f>CNT_F!L12</f>
        <v>4</v>
      </c>
      <c r="M12" s="329" t="str">
        <f>CNT_F!M12</f>
        <v>31.12.2017</v>
      </c>
      <c r="N12" s="422"/>
    </row>
    <row r="13" spans="1:18" s="294" customFormat="1" ht="45" x14ac:dyDescent="0.25">
      <c r="A13" s="334" t="str">
        <f>CNT_F!A13</f>
        <v>SP2017/75</v>
      </c>
      <c r="B13" s="335" t="str">
        <f>CNT_F!B13</f>
        <v>Znečištění pocházející z nespalovacích procesů v dopravě – charakterizace a možná environmentální rizika</v>
      </c>
      <c r="C13" s="354" t="str">
        <f>CNT_F!C13</f>
        <v>Pavlína Peikertová</v>
      </c>
      <c r="D13" s="348">
        <f>CNT_F!D13</f>
        <v>0</v>
      </c>
      <c r="E13" s="328">
        <f>CNT_F!E13</f>
        <v>223333</v>
      </c>
      <c r="F13" s="328">
        <f>CNT_F!F13</f>
        <v>90000</v>
      </c>
      <c r="G13" s="328">
        <f>CNT_F!G13</f>
        <v>90000</v>
      </c>
      <c r="H13" s="328">
        <f>CNT_F!H13</f>
        <v>5</v>
      </c>
      <c r="I13" s="328">
        <f>CNT_F!I13</f>
        <v>3</v>
      </c>
      <c r="J13" s="328">
        <f>CNT_F!J13</f>
        <v>0</v>
      </c>
      <c r="K13" s="328">
        <f>CNT_F!K13</f>
        <v>3</v>
      </c>
      <c r="L13" s="328">
        <f>CNT_F!L13</f>
        <v>1</v>
      </c>
      <c r="M13" s="329" t="str">
        <f>CNT_F!M13</f>
        <v>31. 12. 2017</v>
      </c>
      <c r="N13" s="422"/>
    </row>
    <row r="14" spans="1:18" s="294" customFormat="1" ht="45" x14ac:dyDescent="0.25">
      <c r="A14" s="334" t="str">
        <f>CNT_F!A14</f>
        <v>SP2017/52</v>
      </c>
      <c r="B14" s="335" t="str">
        <f>CNT_F!B14</f>
        <v>Sledování stability koloidních systémů obsahujících biosyntetizované metalické nanočástice</v>
      </c>
      <c r="C14" s="354" t="str">
        <f>CNT_F!C14</f>
        <v>Gabriela Kratošová</v>
      </c>
      <c r="D14" s="348">
        <f>CNT_F!D14</f>
        <v>0</v>
      </c>
      <c r="E14" s="328">
        <f>CNT_F!E14</f>
        <v>150000</v>
      </c>
      <c r="F14" s="328">
        <f>CNT_F!F14</f>
        <v>33000</v>
      </c>
      <c r="G14" s="328">
        <f>CNT_F!G14</f>
        <v>33000</v>
      </c>
      <c r="H14" s="328">
        <f>CNT_F!H14</f>
        <v>3</v>
      </c>
      <c r="I14" s="328">
        <f>CNT_F!I14</f>
        <v>2</v>
      </c>
      <c r="J14" s="328">
        <f>CNT_F!J14</f>
        <v>2</v>
      </c>
      <c r="K14" s="328">
        <f>CNT_F!K14</f>
        <v>2</v>
      </c>
      <c r="L14" s="328">
        <f>CNT_F!L14</f>
        <v>1</v>
      </c>
      <c r="M14" s="329" t="str">
        <f>CNT_F!M14</f>
        <v>31.12.2017</v>
      </c>
      <c r="N14" s="422"/>
    </row>
    <row r="15" spans="1:18" s="294" customFormat="1" x14ac:dyDescent="0.25">
      <c r="A15" s="334" t="str">
        <f>CNT_F!A15</f>
        <v>SP2017/70</v>
      </c>
      <c r="B15" s="335" t="str">
        <f>CNT_F!B15</f>
        <v>Optimalizace přípravy nanočástic</v>
      </c>
      <c r="C15" s="354" t="str">
        <f>CNT_F!C15</f>
        <v>Jana Seidlerová</v>
      </c>
      <c r="D15" s="348">
        <f>CNT_F!D15</f>
        <v>0</v>
      </c>
      <c r="E15" s="328">
        <f>CNT_F!E15</f>
        <v>145000</v>
      </c>
      <c r="F15" s="328">
        <f>CNT_F!F15</f>
        <v>30000</v>
      </c>
      <c r="G15" s="328">
        <f>CNT_F!G15</f>
        <v>30000</v>
      </c>
      <c r="H15" s="328">
        <f>CNT_F!H15</f>
        <v>4</v>
      </c>
      <c r="I15" s="328">
        <f>CNT_F!I15</f>
        <v>3</v>
      </c>
      <c r="J15" s="328">
        <f>CNT_F!J15</f>
        <v>1</v>
      </c>
      <c r="K15" s="328">
        <f>CNT_F!K15</f>
        <v>2.25</v>
      </c>
      <c r="L15" s="328">
        <f>CNT_F!L15</f>
        <v>1</v>
      </c>
      <c r="M15" s="329" t="str">
        <f>CNT_F!M15</f>
        <v>31.12.2017</v>
      </c>
      <c r="N15" s="422"/>
    </row>
    <row r="16" spans="1:18" s="294" customFormat="1" ht="33.75" x14ac:dyDescent="0.25">
      <c r="A16" s="334" t="str">
        <f>CNT_F!A16</f>
        <v>SP2017/69</v>
      </c>
      <c r="B16" s="335" t="str">
        <f>CNT_F!B16</f>
        <v xml:space="preserve">Optimalizace podmínek katalytické aktivity materiálů na bázi zeolitů a vrstevnatých struktur </v>
      </c>
      <c r="C16" s="354" t="str">
        <f>CNT_F!C16</f>
        <v>Iveta Martausová</v>
      </c>
      <c r="D16" s="348">
        <f>CNT_F!D16</f>
        <v>0</v>
      </c>
      <c r="E16" s="328">
        <f>CNT_F!E16</f>
        <v>85000</v>
      </c>
      <c r="F16" s="328">
        <f>CNT_F!F16</f>
        <v>9000</v>
      </c>
      <c r="G16" s="328">
        <f>CNT_F!G16</f>
        <v>9000</v>
      </c>
      <c r="H16" s="328">
        <f>CNT_F!H16</f>
        <v>4</v>
      </c>
      <c r="I16" s="328">
        <f>CNT_F!I16</f>
        <v>3</v>
      </c>
      <c r="J16" s="328">
        <f>CNT_F!J16</f>
        <v>3</v>
      </c>
      <c r="K16" s="328">
        <f>CNT_F!K16</f>
        <v>2.33</v>
      </c>
      <c r="L16" s="328">
        <f>CNT_F!L16</f>
        <v>1</v>
      </c>
      <c r="M16" s="329" t="str">
        <f>CNT_F!M16</f>
        <v>31.12.2017</v>
      </c>
      <c r="N16" s="422"/>
    </row>
    <row r="17" spans="1:14" s="294" customFormat="1" ht="22.5" x14ac:dyDescent="0.25">
      <c r="A17" s="334" t="str">
        <f>CNT_F!A17</f>
        <v>SP2017/71</v>
      </c>
      <c r="B17" s="335" t="str">
        <f>CNT_F!B17</f>
        <v>Monitoring znečištění ovzduší nanočásticemi pomocí mechorostů</v>
      </c>
      <c r="C17" s="354" t="str">
        <f>CNT_F!C17</f>
        <v>Oldřich Motyka</v>
      </c>
      <c r="D17" s="348">
        <f>CNT_F!D17</f>
        <v>0</v>
      </c>
      <c r="E17" s="328">
        <f>CNT_F!E17</f>
        <v>150000</v>
      </c>
      <c r="F17" s="328">
        <f>CNT_F!F17</f>
        <v>30000</v>
      </c>
      <c r="G17" s="328">
        <f>CNT_F!G17</f>
        <v>30000</v>
      </c>
      <c r="H17" s="328">
        <f>CNT_F!H17</f>
        <v>2</v>
      </c>
      <c r="I17" s="328">
        <f>CNT_F!I17</f>
        <v>1</v>
      </c>
      <c r="J17" s="328">
        <f>CNT_F!J17</f>
        <v>1</v>
      </c>
      <c r="K17" s="328">
        <f>CNT_F!K17</f>
        <v>1</v>
      </c>
      <c r="L17" s="328">
        <f>CNT_F!L17</f>
        <v>1</v>
      </c>
      <c r="M17" s="329" t="str">
        <f>CNT_F!M17</f>
        <v>31. 12. 2017</v>
      </c>
      <c r="N17" s="422"/>
    </row>
    <row r="18" spans="1:14" s="294" customFormat="1" ht="22.5" x14ac:dyDescent="0.25">
      <c r="A18" s="334" t="str">
        <f>CNT_F!A18</f>
        <v>SP2017/86</v>
      </c>
      <c r="B18" s="335" t="str">
        <f>CNT_F!B18</f>
        <v>Polymerní nanokompozity s vrstevnatým materiálem</v>
      </c>
      <c r="C18" s="354" t="str">
        <f>CNT_F!C18</f>
        <v>Gražyna Simha Martynková</v>
      </c>
      <c r="D18" s="348">
        <f>CNT_F!D18</f>
        <v>0</v>
      </c>
      <c r="E18" s="328">
        <f>CNT_F!E18</f>
        <v>280000</v>
      </c>
      <c r="F18" s="328">
        <f>CNT_F!F18</f>
        <v>70000</v>
      </c>
      <c r="G18" s="328">
        <f>CNT_F!G18</f>
        <v>70000</v>
      </c>
      <c r="H18" s="328">
        <f>CNT_F!H18</f>
        <v>10</v>
      </c>
      <c r="I18" s="328">
        <f>CNT_F!I18</f>
        <v>4</v>
      </c>
      <c r="J18" s="328">
        <f>CNT_F!J18</f>
        <v>4</v>
      </c>
      <c r="K18" s="328">
        <f>CNT_F!K18</f>
        <v>2.83</v>
      </c>
      <c r="L18" s="328">
        <f>CNT_F!L18</f>
        <v>2</v>
      </c>
      <c r="M18" s="329" t="str">
        <f>CNT_F!M18</f>
        <v>31.12.2017</v>
      </c>
      <c r="N18" s="422"/>
    </row>
    <row r="19" spans="1:14" s="294" customFormat="1" ht="34.5" thickBot="1" x14ac:dyDescent="0.3">
      <c r="A19" s="338" t="str">
        <f>CNT_F!A19</f>
        <v>SP2017/43</v>
      </c>
      <c r="B19" s="339" t="str">
        <f>CNT_F!B19</f>
        <v>Kvadratický magnetooptický tenzor materiálu s kubickou strukturou bez bodové symetrie</v>
      </c>
      <c r="C19" s="355" t="str">
        <f>CNT_F!C19</f>
        <v>Robin Silber</v>
      </c>
      <c r="D19" s="349">
        <f>CNT_F!D19</f>
        <v>0</v>
      </c>
      <c r="E19" s="340">
        <f>CNT_F!E19</f>
        <v>150000</v>
      </c>
      <c r="F19" s="340">
        <f>CNT_F!F19</f>
        <v>30000</v>
      </c>
      <c r="G19" s="340">
        <f>CNT_F!G19</f>
        <v>30000</v>
      </c>
      <c r="H19" s="340">
        <f>CNT_F!H19</f>
        <v>2</v>
      </c>
      <c r="I19" s="340">
        <f>CNT_F!I19</f>
        <v>1</v>
      </c>
      <c r="J19" s="340">
        <f>CNT_F!J19</f>
        <v>1</v>
      </c>
      <c r="K19" s="340">
        <f>CNT_F!K19</f>
        <v>1</v>
      </c>
      <c r="L19" s="340">
        <f>CNT_F!L19</f>
        <v>1</v>
      </c>
      <c r="M19" s="341" t="str">
        <f>CNT_F!M19</f>
        <v>31.12.2017</v>
      </c>
      <c r="N19" s="423"/>
    </row>
    <row r="20" spans="1:14" s="294" customFormat="1" ht="25.5" customHeight="1" thickBot="1" x14ac:dyDescent="0.3">
      <c r="A20" s="336" t="str">
        <f>IET_F!A5</f>
        <v>SP2017/92</v>
      </c>
      <c r="B20" s="356" t="str">
        <f>IET_F!B5</f>
        <v>Termické zpracování odpadů a ochrana životního prostředí III</v>
      </c>
      <c r="C20" s="357" t="str">
        <f>IET_F!C5</f>
        <v>Lucie Obalová</v>
      </c>
      <c r="D20" s="370">
        <f>IET_F!D5</f>
        <v>0</v>
      </c>
      <c r="E20" s="371">
        <f>IET_F!E5</f>
        <v>750000</v>
      </c>
      <c r="F20" s="371">
        <f>IET_F!F5</f>
        <v>257000</v>
      </c>
      <c r="G20" s="371">
        <f>IET_F!G5</f>
        <v>257000</v>
      </c>
      <c r="H20" s="371">
        <f>IET_F!H5</f>
        <v>28</v>
      </c>
      <c r="I20" s="371">
        <f>IET_F!I5</f>
        <v>23</v>
      </c>
      <c r="J20" s="371">
        <f>IET_F!J5</f>
        <v>23</v>
      </c>
      <c r="K20" s="371">
        <f>IET_F!K5</f>
        <v>17.5</v>
      </c>
      <c r="L20" s="371">
        <f>IET_F!L5</f>
        <v>5</v>
      </c>
      <c r="M20" s="372" t="str">
        <f>IET_F!M5</f>
        <v>31.12.2017</v>
      </c>
      <c r="N20" s="359" t="s">
        <v>158</v>
      </c>
    </row>
    <row r="21" spans="1:14" s="294" customFormat="1" ht="22.5" x14ac:dyDescent="0.25">
      <c r="A21" s="309" t="str">
        <f>IT4I_F!A5</f>
        <v>SP2017/167</v>
      </c>
      <c r="B21" s="310" t="str">
        <f>IT4I_F!B5</f>
        <v>Numerické metody pro modelování environmentálních procesů</v>
      </c>
      <c r="C21" s="311" t="str">
        <f>IT4I_F!C5</f>
        <v>Tomáš Brzobohatý</v>
      </c>
      <c r="D21" s="347">
        <f>IT4I_F!D5</f>
        <v>0</v>
      </c>
      <c r="E21" s="326">
        <f>IT4I_F!E5</f>
        <v>155000</v>
      </c>
      <c r="F21" s="326">
        <f>IT4I_F!F5</f>
        <v>72000</v>
      </c>
      <c r="G21" s="326">
        <f>IT4I_F!G5</f>
        <v>72000</v>
      </c>
      <c r="H21" s="326">
        <f>IT4I_F!H5</f>
        <v>7</v>
      </c>
      <c r="I21" s="326">
        <f>IT4I_F!I5</f>
        <v>5</v>
      </c>
      <c r="J21" s="326">
        <f>IT4I_F!J5</f>
        <v>2</v>
      </c>
      <c r="K21" s="326">
        <f>IT4I_F!K5</f>
        <v>4.5</v>
      </c>
      <c r="L21" s="326">
        <f>IT4I_F!L5</f>
        <v>2</v>
      </c>
      <c r="M21" s="327" t="str">
        <f>IT4I_F!M5</f>
        <v>31.12.2017</v>
      </c>
      <c r="N21" s="417" t="s">
        <v>159</v>
      </c>
    </row>
    <row r="22" spans="1:14" s="294" customFormat="1" x14ac:dyDescent="0.25">
      <c r="A22" s="296" t="str">
        <f>IT4I_F!A6</f>
        <v>SP2017/184</v>
      </c>
      <c r="B22" s="297" t="str">
        <f>IT4I_F!B6</f>
        <v>Teplotní roztažnost slitin Fe-Ti</v>
      </c>
      <c r="C22" s="312" t="str">
        <f>IT4I_F!C6</f>
        <v>Dominik Legut</v>
      </c>
      <c r="D22" s="348">
        <f>IT4I_F!D6</f>
        <v>0</v>
      </c>
      <c r="E22" s="328">
        <f>IT4I_F!E6</f>
        <v>59000</v>
      </c>
      <c r="F22" s="328">
        <f>IT4I_F!F6</f>
        <v>48000</v>
      </c>
      <c r="G22" s="328">
        <f>IT4I_F!G6</f>
        <v>48000</v>
      </c>
      <c r="H22" s="328">
        <f>IT4I_F!H6</f>
        <v>6</v>
      </c>
      <c r="I22" s="328">
        <f>IT4I_F!I6</f>
        <v>5</v>
      </c>
      <c r="J22" s="328">
        <f>IT4I_F!J6</f>
        <v>5</v>
      </c>
      <c r="K22" s="328">
        <f>IT4I_F!K6</f>
        <v>1.17</v>
      </c>
      <c r="L22" s="328">
        <f>IT4I_F!L6</f>
        <v>1</v>
      </c>
      <c r="M22" s="329" t="str">
        <f>IT4I_F!M6</f>
        <v>31.12.2017</v>
      </c>
      <c r="N22" s="418"/>
    </row>
    <row r="23" spans="1:14" s="294" customFormat="1" x14ac:dyDescent="0.25">
      <c r="A23" s="296" t="str">
        <f>IT4I_F!A7</f>
        <v>SP2017/169</v>
      </c>
      <c r="B23" s="297" t="str">
        <f>IT4I_F!B7</f>
        <v>PERMON toolbox development III</v>
      </c>
      <c r="C23" s="312" t="str">
        <f>IT4I_F!C7</f>
        <v>David Horák</v>
      </c>
      <c r="D23" s="348">
        <f>IT4I_F!D7</f>
        <v>0</v>
      </c>
      <c r="E23" s="328">
        <f>IT4I_F!E7</f>
        <v>117000</v>
      </c>
      <c r="F23" s="328">
        <f>IT4I_F!F7</f>
        <v>60000</v>
      </c>
      <c r="G23" s="328">
        <f>IT4I_F!G7</f>
        <v>60000</v>
      </c>
      <c r="H23" s="328">
        <f>IT4I_F!H7</f>
        <v>5</v>
      </c>
      <c r="I23" s="328">
        <f>IT4I_F!I7</f>
        <v>4</v>
      </c>
      <c r="J23" s="328">
        <f>IT4I_F!J7</f>
        <v>2</v>
      </c>
      <c r="K23" s="328">
        <f>IT4I_F!K7</f>
        <v>4</v>
      </c>
      <c r="L23" s="328">
        <f>IT4I_F!L7</f>
        <v>1</v>
      </c>
      <c r="M23" s="329" t="str">
        <f>IT4I_F!M7</f>
        <v>31.12.2017</v>
      </c>
      <c r="N23" s="418"/>
    </row>
    <row r="24" spans="1:14" s="294" customFormat="1" ht="22.5" x14ac:dyDescent="0.25">
      <c r="A24" s="296" t="str">
        <f>IT4I_F!A8</f>
        <v>SP2017/156</v>
      </c>
      <c r="B24" s="297" t="str">
        <f>IT4I_F!B8</f>
        <v>Masivně paralelní modelování silně nelineárních procesů v mechanice</v>
      </c>
      <c r="C24" s="312" t="str">
        <f>IT4I_F!C8</f>
        <v>Petr Horyl</v>
      </c>
      <c r="D24" s="348">
        <f>IT4I_F!D8</f>
        <v>0</v>
      </c>
      <c r="E24" s="328">
        <f>IT4I_F!E8</f>
        <v>219000</v>
      </c>
      <c r="F24" s="328">
        <f>IT4I_F!F8</f>
        <v>164000</v>
      </c>
      <c r="G24" s="328">
        <f>IT4I_F!G8</f>
        <v>164000</v>
      </c>
      <c r="H24" s="328">
        <f>IT4I_F!H8</f>
        <v>11</v>
      </c>
      <c r="I24" s="328">
        <f>IT4I_F!I8</f>
        <v>10</v>
      </c>
      <c r="J24" s="328">
        <f>IT4I_F!J8</f>
        <v>10</v>
      </c>
      <c r="K24" s="328">
        <f>IT4I_F!K8</f>
        <v>5.67</v>
      </c>
      <c r="L24" s="328">
        <f>IT4I_F!L8</f>
        <v>1</v>
      </c>
      <c r="M24" s="329" t="str">
        <f>IT4I_F!M8</f>
        <v>31.12.2017</v>
      </c>
      <c r="N24" s="418"/>
    </row>
    <row r="25" spans="1:14" s="294" customFormat="1" ht="22.5" x14ac:dyDescent="0.25">
      <c r="A25" s="296" t="str">
        <f>IT4I_F!A9</f>
        <v>SP2017/168</v>
      </c>
      <c r="B25" s="297" t="str">
        <f>IT4I_F!B9</f>
        <v>Modelování srážkových procesů v nízkoteplotním plazmatu</v>
      </c>
      <c r="C25" s="312" t="str">
        <f>IT4I_F!C9</f>
        <v>René Kalus</v>
      </c>
      <c r="D25" s="348">
        <f>IT4I_F!D9</f>
        <v>0</v>
      </c>
      <c r="E25" s="328">
        <f>IT4I_F!E9</f>
        <v>128000</v>
      </c>
      <c r="F25" s="328">
        <f>IT4I_F!F9</f>
        <v>72000</v>
      </c>
      <c r="G25" s="328">
        <f>IT4I_F!G9</f>
        <v>72000</v>
      </c>
      <c r="H25" s="328">
        <f>IT4I_F!H9</f>
        <v>7</v>
      </c>
      <c r="I25" s="328">
        <f>IT4I_F!I9</f>
        <v>5</v>
      </c>
      <c r="J25" s="328">
        <f>IT4I_F!J9</f>
        <v>2</v>
      </c>
      <c r="K25" s="328">
        <f>IT4I_F!K9</f>
        <v>2.83</v>
      </c>
      <c r="L25" s="328">
        <f>IT4I_F!L9</f>
        <v>2</v>
      </c>
      <c r="M25" s="329" t="str">
        <f>IT4I_F!M9</f>
        <v>31. 12. 2017</v>
      </c>
      <c r="N25" s="418"/>
    </row>
    <row r="26" spans="1:14" s="294" customFormat="1" x14ac:dyDescent="0.25">
      <c r="A26" s="296" t="str">
        <f>IT4I_F!A10</f>
        <v>SP2017/107</v>
      </c>
      <c r="B26" s="297" t="str">
        <f>IT4I_F!B10</f>
        <v>Vytvoření renderovací služby</v>
      </c>
      <c r="C26" s="312" t="str">
        <f>IT4I_F!C10</f>
        <v>Tomáš Karásek</v>
      </c>
      <c r="D26" s="348">
        <f>IT4I_F!D10</f>
        <v>0</v>
      </c>
      <c r="E26" s="328">
        <f>IT4I_F!E10</f>
        <v>94000</v>
      </c>
      <c r="F26" s="328">
        <f>IT4I_F!F10</f>
        <v>36000</v>
      </c>
      <c r="G26" s="328">
        <f>IT4I_F!G10</f>
        <v>36000</v>
      </c>
      <c r="H26" s="328">
        <f>IT4I_F!H10</f>
        <v>7</v>
      </c>
      <c r="I26" s="328">
        <f>IT4I_F!I10</f>
        <v>5</v>
      </c>
      <c r="J26" s="328">
        <f>IT4I_F!J10</f>
        <v>1</v>
      </c>
      <c r="K26" s="328">
        <f>IT4I_F!K10</f>
        <v>3.7</v>
      </c>
      <c r="L26" s="328">
        <f>IT4I_F!L10</f>
        <v>2</v>
      </c>
      <c r="M26" s="329" t="str">
        <f>IT4I_F!M10</f>
        <v>31.12.2017</v>
      </c>
      <c r="N26" s="418"/>
    </row>
    <row r="27" spans="1:14" s="294" customFormat="1" ht="33.75" x14ac:dyDescent="0.25">
      <c r="A27" s="296" t="str">
        <f>IT4I_F!A11</f>
        <v>SP2017/182</v>
      </c>
      <c r="B27" s="297" t="str">
        <f>IT4I_F!B11</f>
        <v>Řešení grafových úloh na časoprostorových grafech zatížených neurčitostí pomocí HPC</v>
      </c>
      <c r="C27" s="312" t="str">
        <f>IT4I_F!C11</f>
        <v>Jan Martinovič</v>
      </c>
      <c r="D27" s="348">
        <f>IT4I_F!D11</f>
        <v>0</v>
      </c>
      <c r="E27" s="328">
        <f>IT4I_F!E11</f>
        <v>174000</v>
      </c>
      <c r="F27" s="328">
        <f>IT4I_F!F11</f>
        <v>64000</v>
      </c>
      <c r="G27" s="328">
        <f>IT4I_F!G11</f>
        <v>64000</v>
      </c>
      <c r="H27" s="328">
        <f>IT4I_F!H11</f>
        <v>9</v>
      </c>
      <c r="I27" s="328">
        <f>IT4I_F!I11</f>
        <v>8</v>
      </c>
      <c r="J27" s="328">
        <f>IT4I_F!J11</f>
        <v>2</v>
      </c>
      <c r="K27" s="328">
        <f>IT4I_F!K11</f>
        <v>4.17</v>
      </c>
      <c r="L27" s="328">
        <f>IT4I_F!L11</f>
        <v>1</v>
      </c>
      <c r="M27" s="329" t="str">
        <f>IT4I_F!M11</f>
        <v>31.12.2017</v>
      </c>
      <c r="N27" s="418"/>
    </row>
    <row r="28" spans="1:14" s="294" customFormat="1" ht="22.5" x14ac:dyDescent="0.25">
      <c r="A28" s="296" t="str">
        <f>IT4I_F!A12</f>
        <v>SP2017/165</v>
      </c>
      <c r="B28" s="297" t="str">
        <f>IT4I_F!B12</f>
        <v>Efektivní implementace metody hraničních prvků III</v>
      </c>
      <c r="C28" s="312" t="str">
        <f>IT4I_F!C12</f>
        <v>Michal Merta</v>
      </c>
      <c r="D28" s="348">
        <f>IT4I_F!D12</f>
        <v>0</v>
      </c>
      <c r="E28" s="328">
        <f>IT4I_F!E12</f>
        <v>228000</v>
      </c>
      <c r="F28" s="328">
        <f>IT4I_F!F12</f>
        <v>88000</v>
      </c>
      <c r="G28" s="328">
        <f>IT4I_F!G12</f>
        <v>88000</v>
      </c>
      <c r="H28" s="328">
        <f>IT4I_F!H12</f>
        <v>11</v>
      </c>
      <c r="I28" s="328">
        <f>IT4I_F!I12</f>
        <v>9</v>
      </c>
      <c r="J28" s="328">
        <f>IT4I_F!J12</f>
        <v>3</v>
      </c>
      <c r="K28" s="328">
        <f>IT4I_F!K12</f>
        <v>8.32</v>
      </c>
      <c r="L28" s="328">
        <f>IT4I_F!L12</f>
        <v>1.67</v>
      </c>
      <c r="M28" s="329" t="str">
        <f>IT4I_F!M12</f>
        <v>31.12.2017</v>
      </c>
      <c r="N28" s="418"/>
    </row>
    <row r="29" spans="1:14" s="294" customFormat="1" ht="22.5" x14ac:dyDescent="0.25">
      <c r="A29" s="296" t="str">
        <f>IT4I_F!A13</f>
        <v>SP2017/154</v>
      </c>
      <c r="B29" s="297" t="str">
        <f>IT4I_F!B13</f>
        <v>Terahertzové fotonické struktury s využitím pokročilých materiálů</v>
      </c>
      <c r="C29" s="312" t="str">
        <f>IT4I_F!C13</f>
        <v>Martin Mičica</v>
      </c>
      <c r="D29" s="348">
        <f>IT4I_F!D13</f>
        <v>0</v>
      </c>
      <c r="E29" s="328">
        <f>IT4I_F!E13</f>
        <v>495000</v>
      </c>
      <c r="F29" s="328">
        <f>IT4I_F!F13</f>
        <v>108000</v>
      </c>
      <c r="G29" s="328">
        <f>IT4I_F!G13</f>
        <v>108000</v>
      </c>
      <c r="H29" s="328">
        <f>IT4I_F!H13</f>
        <v>9</v>
      </c>
      <c r="I29" s="328">
        <f>IT4I_F!I13</f>
        <v>8</v>
      </c>
      <c r="J29" s="328">
        <f>IT4I_F!J13</f>
        <v>5</v>
      </c>
      <c r="K29" s="328">
        <f>IT4I_F!K13</f>
        <v>4.33</v>
      </c>
      <c r="L29" s="328">
        <f>IT4I_F!L13</f>
        <v>1</v>
      </c>
      <c r="M29" s="329" t="str">
        <f>IT4I_F!M13</f>
        <v>31.12.2017</v>
      </c>
      <c r="N29" s="418"/>
    </row>
    <row r="30" spans="1:14" s="294" customFormat="1" ht="23.25" thickBot="1" x14ac:dyDescent="0.3">
      <c r="A30" s="313" t="str">
        <f>IT4I_F!A14</f>
        <v>SP2017/177</v>
      </c>
      <c r="B30" s="314" t="str">
        <f>IT4I_F!B14</f>
        <v>Optimalizace algoritmů strojového učení pro platformu HPC</v>
      </c>
      <c r="C30" s="315" t="str">
        <f>IT4I_F!C14</f>
        <v>Kateřina Slaninová</v>
      </c>
      <c r="D30" s="367">
        <f>IT4I_F!D14</f>
        <v>0</v>
      </c>
      <c r="E30" s="330">
        <f>IT4I_F!E14</f>
        <v>281000</v>
      </c>
      <c r="F30" s="330">
        <f>IT4I_F!F14</f>
        <v>144000</v>
      </c>
      <c r="G30" s="330">
        <f>IT4I_F!G14</f>
        <v>144000</v>
      </c>
      <c r="H30" s="330">
        <f>IT4I_F!H14</f>
        <v>8</v>
      </c>
      <c r="I30" s="330">
        <f>IT4I_F!I14</f>
        <v>7</v>
      </c>
      <c r="J30" s="330">
        <f>IT4I_F!J14</f>
        <v>4</v>
      </c>
      <c r="K30" s="330">
        <f>IT4I_F!K14</f>
        <v>6.08</v>
      </c>
      <c r="L30" s="330">
        <f>IT4I_F!L14</f>
        <v>1</v>
      </c>
      <c r="M30" s="331" t="str">
        <f>IT4I_F!M14</f>
        <v>31.12.2017</v>
      </c>
      <c r="N30" s="419"/>
    </row>
    <row r="31" spans="1:14" s="294" customFormat="1" ht="22.5" x14ac:dyDescent="0.25">
      <c r="A31" s="309" t="str">
        <f>ENET_F!A5</f>
        <v>2017/159</v>
      </c>
      <c r="B31" s="310" t="str">
        <f>ENET_F!B5</f>
        <v>Výzkum v oblasti technologií pro smart grids</v>
      </c>
      <c r="C31" s="311" t="str">
        <f>ENET_F!C5</f>
        <v>Stanislav Mišák</v>
      </c>
      <c r="D31" s="347">
        <f>ENET_F!D5</f>
        <v>6400</v>
      </c>
      <c r="E31" s="326">
        <f>ENET_F!E5</f>
        <v>343000</v>
      </c>
      <c r="F31" s="326">
        <f>ENET_F!F5</f>
        <v>100000</v>
      </c>
      <c r="G31" s="326">
        <f>ENET_F!G5</f>
        <v>100000</v>
      </c>
      <c r="H31" s="326">
        <f>ENET_F!H5</f>
        <v>19</v>
      </c>
      <c r="I31" s="326">
        <f>ENET_F!I5</f>
        <v>14</v>
      </c>
      <c r="J31" s="326">
        <f>ENET_F!J5</f>
        <v>8</v>
      </c>
      <c r="K31" s="326">
        <f>ENET_F!K5</f>
        <v>10.17</v>
      </c>
      <c r="L31" s="326">
        <f>ENET_F!L5</f>
        <v>2.42</v>
      </c>
      <c r="M31" s="327" t="str">
        <f>ENET_F!M5</f>
        <v>31.12.2017</v>
      </c>
      <c r="N31" s="417" t="s">
        <v>156</v>
      </c>
    </row>
    <row r="32" spans="1:14" s="294" customFormat="1" ht="33.75" x14ac:dyDescent="0.25">
      <c r="A32" s="296" t="str">
        <f>ENET_F!A6</f>
        <v>SP2017/94</v>
      </c>
      <c r="B32" s="297" t="str">
        <f>ENET_F!B6</f>
        <v>Návrh zařízení pro kalibraci  vstupních a optimalizaci výstupních parametrů DEM.</v>
      </c>
      <c r="C32" s="312" t="str">
        <f>ENET_F!C6</f>
        <v>Jiří Rozbroj</v>
      </c>
      <c r="D32" s="348">
        <f>ENET_F!D6</f>
        <v>0</v>
      </c>
      <c r="E32" s="328">
        <f>ENET_F!E6</f>
        <v>192000</v>
      </c>
      <c r="F32" s="328">
        <f>ENET_F!F6</f>
        <v>50000</v>
      </c>
      <c r="G32" s="328">
        <f>ENET_F!G6</f>
        <v>50000</v>
      </c>
      <c r="H32" s="328">
        <f>ENET_F!H6</f>
        <v>11</v>
      </c>
      <c r="I32" s="328">
        <f>ENET_F!I6</f>
        <v>6</v>
      </c>
      <c r="J32" s="328">
        <f>ENET_F!J6</f>
        <v>3</v>
      </c>
      <c r="K32" s="328">
        <f>ENET_F!K6</f>
        <v>6</v>
      </c>
      <c r="L32" s="328">
        <f>ENET_F!L6</f>
        <v>5</v>
      </c>
      <c r="M32" s="329" t="str">
        <f>ENET_F!M6</f>
        <v>31.12.2017</v>
      </c>
      <c r="N32" s="418"/>
    </row>
    <row r="33" spans="1:15" s="48" customFormat="1" ht="22.5" x14ac:dyDescent="0.25">
      <c r="A33" s="296" t="str">
        <f>ENET_F!A7</f>
        <v>SP 2017/98</v>
      </c>
      <c r="B33" s="297" t="str">
        <f>ENET_F!B7</f>
        <v>Adjustace syntézních plynů pro užití v sekundárních energetických strojích.</v>
      </c>
      <c r="C33" s="312" t="str">
        <f>ENET_F!C7</f>
        <v>Jaroslav Frantík</v>
      </c>
      <c r="D33" s="348">
        <f>ENET_F!D7</f>
        <v>0</v>
      </c>
      <c r="E33" s="328">
        <f>ENET_F!E7</f>
        <v>140000</v>
      </c>
      <c r="F33" s="328">
        <f>ENET_F!F7</f>
        <v>60000</v>
      </c>
      <c r="G33" s="328">
        <f>ENET_F!G7</f>
        <v>60000</v>
      </c>
      <c r="H33" s="328">
        <f>ENET_F!H7</f>
        <v>11</v>
      </c>
      <c r="I33" s="328">
        <f>ENET_F!I7</f>
        <v>6</v>
      </c>
      <c r="J33" s="328">
        <f>ENET_F!J7</f>
        <v>1</v>
      </c>
      <c r="K33" s="328">
        <f>ENET_F!K7</f>
        <v>1</v>
      </c>
      <c r="L33" s="328">
        <f>ENET_F!L7</f>
        <v>4.12</v>
      </c>
      <c r="M33" s="329" t="str">
        <f>ENET_F!M7</f>
        <v>31.12.2017</v>
      </c>
      <c r="N33" s="418"/>
    </row>
    <row r="34" spans="1:15" ht="33.75" x14ac:dyDescent="0.25">
      <c r="A34" s="296" t="str">
        <f>ENET_F!A8</f>
        <v>SP2017/96</v>
      </c>
      <c r="B34" s="297" t="str">
        <f>ENET_F!B8</f>
        <v>Zvyšování efektivnosti energetických zařízení ve vazbě na nové emisní směrnice EU</v>
      </c>
      <c r="C34" s="312" t="str">
        <f>ENET_F!C8</f>
        <v>Michal Stáňa</v>
      </c>
      <c r="D34" s="348">
        <f>ENET_F!D8</f>
        <v>0</v>
      </c>
      <c r="E34" s="328">
        <f>ENET_F!E8</f>
        <v>170000</v>
      </c>
      <c r="F34" s="328">
        <f>ENET_F!F8</f>
        <v>153000</v>
      </c>
      <c r="G34" s="328">
        <f>ENET_F!G8</f>
        <v>153000</v>
      </c>
      <c r="H34" s="328">
        <f>ENET_F!H8</f>
        <v>15</v>
      </c>
      <c r="I34" s="328">
        <f>ENET_F!I8</f>
        <v>9</v>
      </c>
      <c r="J34" s="328">
        <f>ENET_F!J8</f>
        <v>4</v>
      </c>
      <c r="K34" s="328">
        <f>ENET_F!K8</f>
        <v>5.3</v>
      </c>
      <c r="L34" s="328">
        <f>ENET_F!L8</f>
        <v>6</v>
      </c>
      <c r="M34" s="329" t="str">
        <f>ENET_F!M8</f>
        <v>31.12.2017</v>
      </c>
      <c r="N34" s="418"/>
    </row>
    <row r="35" spans="1:15" ht="23.25" thickBot="1" x14ac:dyDescent="0.3">
      <c r="A35" s="313" t="str">
        <f>ENET_F!A9</f>
        <v>SP2017/185</v>
      </c>
      <c r="B35" s="314" t="str">
        <f>ENET_F!B9</f>
        <v>Charakteristika nedopalu v popelu z lokálních topenišť</v>
      </c>
      <c r="C35" s="315" t="str">
        <f>ENET_F!C9</f>
        <v>Marek Kucbel</v>
      </c>
      <c r="D35" s="367">
        <f>ENET_F!D9</f>
        <v>0</v>
      </c>
      <c r="E35" s="330">
        <f>ENET_F!E9</f>
        <v>155000</v>
      </c>
      <c r="F35" s="330">
        <f>ENET_F!F9</f>
        <v>60000</v>
      </c>
      <c r="G35" s="330">
        <f>ENET_F!G9</f>
        <v>60000</v>
      </c>
      <c r="H35" s="330">
        <f>ENET_F!H9</f>
        <v>8</v>
      </c>
      <c r="I35" s="330">
        <f>ENET_F!I9</f>
        <v>7</v>
      </c>
      <c r="J35" s="330">
        <f>ENET_F!J9</f>
        <v>7</v>
      </c>
      <c r="K35" s="330">
        <f>ENET_F!K9</f>
        <v>4.75</v>
      </c>
      <c r="L35" s="330">
        <f>ENET_F!L9</f>
        <v>1</v>
      </c>
      <c r="M35" s="331" t="str">
        <f>ENET_F!M9</f>
        <v>31.12.2017</v>
      </c>
      <c r="N35" s="419"/>
    </row>
    <row r="36" spans="1:15" ht="33.75" x14ac:dyDescent="0.25">
      <c r="A36" s="309" t="str">
        <f>VEC_F!A5</f>
        <v>SP2017/105</v>
      </c>
      <c r="B36" s="310" t="str">
        <f>VEC_F!B5</f>
        <v>Charakterizace popelů a emisí prachu ze spalování tuhých paliv v domácnostech</v>
      </c>
      <c r="C36" s="311" t="str">
        <f>VEC_F!C5</f>
        <v>Jiří Horák</v>
      </c>
      <c r="D36" s="347">
        <f>VEC_F!D5</f>
        <v>0</v>
      </c>
      <c r="E36" s="326">
        <f>VEC_F!E5</f>
        <v>740000</v>
      </c>
      <c r="F36" s="326">
        <f>VEC_F!F5</f>
        <v>140000</v>
      </c>
      <c r="G36" s="326">
        <f>VEC_F!G5</f>
        <v>140000</v>
      </c>
      <c r="H36" s="326">
        <f>VEC_F!H5</f>
        <v>12</v>
      </c>
      <c r="I36" s="326">
        <f>VEC_F!I5</f>
        <v>7</v>
      </c>
      <c r="J36" s="326">
        <f>VEC_F!J5</f>
        <v>7</v>
      </c>
      <c r="K36" s="326">
        <f>VEC_F!K5</f>
        <v>7</v>
      </c>
      <c r="L36" s="326">
        <f>VEC_F!L5</f>
        <v>5</v>
      </c>
      <c r="M36" s="327" t="str">
        <f>VEC_F!M5</f>
        <v>31.12.2017</v>
      </c>
      <c r="N36" s="417" t="s">
        <v>160</v>
      </c>
    </row>
    <row r="37" spans="1:15" ht="22.5" x14ac:dyDescent="0.25">
      <c r="A37" s="296" t="str">
        <f>VEC_F!A6</f>
        <v>SP2017/178</v>
      </c>
      <c r="B37" s="297" t="str">
        <f>VEC_F!B6</f>
        <v>Procesy transformace méně hodnotných a netradičních paliv</v>
      </c>
      <c r="C37" s="312" t="str">
        <f>VEC_F!C6</f>
        <v>Karel Borovec</v>
      </c>
      <c r="D37" s="348">
        <f>VEC_F!D6</f>
        <v>0</v>
      </c>
      <c r="E37" s="328">
        <f>VEC_F!E6</f>
        <v>420000</v>
      </c>
      <c r="F37" s="328">
        <f>VEC_F!F6</f>
        <v>116000</v>
      </c>
      <c r="G37" s="328">
        <f>VEC_F!G6</f>
        <v>116000</v>
      </c>
      <c r="H37" s="328">
        <f>VEC_F!H6</f>
        <v>7</v>
      </c>
      <c r="I37" s="328">
        <f>VEC_F!I6</f>
        <v>3</v>
      </c>
      <c r="J37" s="328">
        <f>VEC_F!J6</f>
        <v>3</v>
      </c>
      <c r="K37" s="328">
        <f>VEC_F!K6</f>
        <v>3</v>
      </c>
      <c r="L37" s="328">
        <f>VEC_F!L6</f>
        <v>4</v>
      </c>
      <c r="M37" s="329" t="str">
        <f>VEC_F!M6</f>
        <v>31.12.2017</v>
      </c>
      <c r="N37" s="418"/>
    </row>
    <row r="38" spans="1:15" ht="23.25" thickBot="1" x14ac:dyDescent="0.3">
      <c r="A38" s="313" t="str">
        <f>VEC_F!A7</f>
        <v>SP2017/179</v>
      </c>
      <c r="B38" s="314" t="str">
        <f>VEC_F!B7</f>
        <v>Technologie využívání odpadních energií</v>
      </c>
      <c r="C38" s="315" t="str">
        <f>VEC_F!C7</f>
        <v>Jan Koloničný</v>
      </c>
      <c r="D38" s="367">
        <f>VEC_F!D7</f>
        <v>0</v>
      </c>
      <c r="E38" s="330">
        <f>VEC_F!E7</f>
        <v>760000</v>
      </c>
      <c r="F38" s="330">
        <f>VEC_F!F7</f>
        <v>144000</v>
      </c>
      <c r="G38" s="330">
        <f>VEC_F!G7</f>
        <v>144000</v>
      </c>
      <c r="H38" s="330">
        <f>VEC_F!H7</f>
        <v>10</v>
      </c>
      <c r="I38" s="330">
        <f>VEC_F!I7</f>
        <v>5</v>
      </c>
      <c r="J38" s="330">
        <f>VEC_F!J7</f>
        <v>5</v>
      </c>
      <c r="K38" s="330">
        <f>VEC_F!K7</f>
        <v>5</v>
      </c>
      <c r="L38" s="330">
        <f>VEC_F!L7</f>
        <v>5</v>
      </c>
      <c r="M38" s="331" t="str">
        <f>VEC_F!M7</f>
        <v>31.12.2017</v>
      </c>
      <c r="N38" s="419"/>
    </row>
    <row r="39" spans="1:15" ht="22.5" x14ac:dyDescent="0.25">
      <c r="A39" s="309" t="str">
        <f>CPIT_F!A5</f>
        <v>SP2017/162</v>
      </c>
      <c r="B39" s="310" t="str">
        <f>CPIT_F!B5</f>
        <v>Charakteristiky lomových ploch tvárného porušení uhlíkových ocelí</v>
      </c>
      <c r="C39" s="311" t="str">
        <f>CPIT_F!C5</f>
        <v>Adéla Podepřelová</v>
      </c>
      <c r="D39" s="347">
        <f>CPIT_F!D5</f>
        <v>0</v>
      </c>
      <c r="E39" s="326">
        <f>CPIT_F!E5</f>
        <v>180000</v>
      </c>
      <c r="F39" s="326">
        <f>CPIT_F!F5</f>
        <v>74800</v>
      </c>
      <c r="G39" s="326">
        <f>CPIT_F!G5</f>
        <v>74800</v>
      </c>
      <c r="H39" s="326">
        <f>CPIT_F!H5</f>
        <v>2</v>
      </c>
      <c r="I39" s="326">
        <f>CPIT_F!I5</f>
        <v>1</v>
      </c>
      <c r="J39" s="326">
        <f>CPIT_F!J5</f>
        <v>1</v>
      </c>
      <c r="K39" s="326">
        <f>CPIT_F!K5</f>
        <v>1</v>
      </c>
      <c r="L39" s="326">
        <f>CPIT_F!L5</f>
        <v>1</v>
      </c>
      <c r="M39" s="327" t="str">
        <f>CPIT_F!M5</f>
        <v>31.12.2017</v>
      </c>
      <c r="N39" s="417" t="s">
        <v>161</v>
      </c>
    </row>
    <row r="40" spans="1:15" ht="33.75" x14ac:dyDescent="0.25">
      <c r="A40" s="296" t="str">
        <f>CPIT_F!A6</f>
        <v>SP2017/163</v>
      </c>
      <c r="B40" s="297" t="str">
        <f>CPIT_F!B6</f>
        <v>Inovativní léčebné metody pohybového aparátu v úrazové chirurgii</v>
      </c>
      <c r="C40" s="312" t="str">
        <f>CPIT_F!C6</f>
        <v>Jiří Kohut</v>
      </c>
      <c r="D40" s="348">
        <f>CPIT_F!D6</f>
        <v>0</v>
      </c>
      <c r="E40" s="328">
        <f>CPIT_F!E6</f>
        <v>180000</v>
      </c>
      <c r="F40" s="328">
        <f>CPIT_F!F6</f>
        <v>74800</v>
      </c>
      <c r="G40" s="328">
        <f>CPIT_F!G6</f>
        <v>74800</v>
      </c>
      <c r="H40" s="328">
        <f>CPIT_F!H6</f>
        <v>2</v>
      </c>
      <c r="I40" s="328">
        <f>CPIT_F!I6</f>
        <v>1</v>
      </c>
      <c r="J40" s="328">
        <f>CPIT_F!J6</f>
        <v>1</v>
      </c>
      <c r="K40" s="328">
        <f>CPIT_F!K6</f>
        <v>1</v>
      </c>
      <c r="L40" s="328">
        <f>CPIT_F!L6</f>
        <v>1</v>
      </c>
      <c r="M40" s="329" t="str">
        <f>CPIT_F!M6</f>
        <v>31.12.2017</v>
      </c>
      <c r="N40" s="418"/>
    </row>
    <row r="41" spans="1:15" ht="34.5" thickBot="1" x14ac:dyDescent="0.3">
      <c r="A41" s="313" t="str">
        <f>CPIT_F!A7</f>
        <v>SP2017/164</v>
      </c>
      <c r="B41" s="314" t="str">
        <f>CPIT_F!B7</f>
        <v>Lokalizované koncetrátory napětí a kritéria šíření trhlin při časově proměnlivém zatěžování</v>
      </c>
      <c r="C41" s="315" t="str">
        <f>CPIT_F!C7</f>
        <v>Radek Tomášek</v>
      </c>
      <c r="D41" s="367">
        <f>CPIT_F!D7</f>
        <v>0</v>
      </c>
      <c r="E41" s="330">
        <f>CPIT_F!E7</f>
        <v>180000</v>
      </c>
      <c r="F41" s="330">
        <f>CPIT_F!F7</f>
        <v>74800</v>
      </c>
      <c r="G41" s="330">
        <f>CPIT_F!G7</f>
        <v>74800</v>
      </c>
      <c r="H41" s="330">
        <f>CPIT_F!H7</f>
        <v>2</v>
      </c>
      <c r="I41" s="330">
        <f>CPIT_F!I7</f>
        <v>1</v>
      </c>
      <c r="J41" s="330">
        <f>CPIT_F!J7</f>
        <v>1</v>
      </c>
      <c r="K41" s="330">
        <f>CPIT_F!K7</f>
        <v>1</v>
      </c>
      <c r="L41" s="330">
        <f>CPIT_F!L7</f>
        <v>1</v>
      </c>
      <c r="M41" s="331" t="str">
        <f>CPIT_F!M7</f>
        <v>31.12.2017</v>
      </c>
      <c r="N41" s="419"/>
      <c r="O41" s="7"/>
    </row>
    <row r="42" spans="1:15" ht="15.75" thickBot="1" x14ac:dyDescent="0.3">
      <c r="A42" s="133" t="s">
        <v>11</v>
      </c>
      <c r="B42" s="132"/>
      <c r="C42" s="130"/>
      <c r="D42" s="342">
        <f t="shared" ref="D42:L42" si="0">SUM(D5:D41)</f>
        <v>6400</v>
      </c>
      <c r="E42" s="343">
        <f t="shared" si="0"/>
        <v>8743333</v>
      </c>
      <c r="F42" s="344">
        <f t="shared" si="0"/>
        <v>2719400</v>
      </c>
      <c r="G42" s="344">
        <f t="shared" si="0"/>
        <v>2719400</v>
      </c>
      <c r="H42" s="345">
        <f t="shared" si="0"/>
        <v>283</v>
      </c>
      <c r="I42" s="345">
        <f t="shared" si="0"/>
        <v>196</v>
      </c>
      <c r="J42" s="345">
        <f t="shared" si="0"/>
        <v>130</v>
      </c>
      <c r="K42" s="345">
        <f t="shared" si="0"/>
        <v>142.24</v>
      </c>
      <c r="L42" s="345">
        <f t="shared" si="0"/>
        <v>75.62</v>
      </c>
      <c r="M42" s="346"/>
    </row>
    <row r="44" spans="1:15" x14ac:dyDescent="0.25">
      <c r="H44" s="3" t="s">
        <v>24</v>
      </c>
    </row>
    <row r="45" spans="1:15" x14ac:dyDescent="0.25">
      <c r="A45" s="52"/>
      <c r="B45" s="410"/>
      <c r="C45" s="411"/>
      <c r="D45" s="52"/>
      <c r="E45" s="412"/>
      <c r="F45" s="413"/>
      <c r="G45"/>
      <c r="H45"/>
    </row>
    <row r="46" spans="1:15" x14ac:dyDescent="0.25">
      <c r="A46" s="410"/>
      <c r="B46" s="52"/>
      <c r="C46" s="411"/>
      <c r="D46" s="52"/>
      <c r="E46" s="411"/>
      <c r="F46" s="413"/>
      <c r="G46"/>
      <c r="H46"/>
    </row>
    <row r="47" spans="1:15" x14ac:dyDescent="0.25">
      <c r="A47" s="410"/>
      <c r="B47" s="52"/>
      <c r="C47" s="411"/>
      <c r="D47" s="52"/>
      <c r="E47" s="411"/>
      <c r="F47" s="413"/>
      <c r="G47"/>
      <c r="H47"/>
    </row>
    <row r="48" spans="1:15" x14ac:dyDescent="0.25">
      <c r="A48" s="414"/>
      <c r="B48" s="52"/>
      <c r="C48" s="411"/>
      <c r="D48" s="52"/>
      <c r="E48" s="411"/>
      <c r="F48" s="413"/>
      <c r="G48"/>
      <c r="H48"/>
    </row>
    <row r="49" spans="1:8" x14ac:dyDescent="0.25">
      <c r="A49" s="410"/>
      <c r="B49" s="52"/>
      <c r="C49" s="411"/>
      <c r="D49" s="52"/>
      <c r="E49" s="411"/>
      <c r="F49" s="413"/>
      <c r="G49"/>
      <c r="H49"/>
    </row>
    <row r="50" spans="1:8" x14ac:dyDescent="0.25">
      <c r="A50" s="410"/>
      <c r="B50" s="52"/>
      <c r="C50" s="411"/>
      <c r="D50" s="52"/>
      <c r="E50" s="411"/>
      <c r="F50" s="413"/>
      <c r="G50"/>
      <c r="H50"/>
    </row>
    <row r="51" spans="1:8" x14ac:dyDescent="0.25">
      <c r="A51" s="410"/>
      <c r="B51" s="52"/>
      <c r="C51" s="411"/>
      <c r="D51" s="52"/>
      <c r="E51" s="411"/>
      <c r="F51" s="413"/>
      <c r="G51"/>
      <c r="H51"/>
    </row>
    <row r="52" spans="1:8" x14ac:dyDescent="0.25">
      <c r="A52" s="52"/>
      <c r="B52" s="415"/>
      <c r="C52" s="415"/>
      <c r="D52" s="415"/>
      <c r="E52" s="52"/>
      <c r="F52" s="413"/>
      <c r="G52"/>
      <c r="H52"/>
    </row>
    <row r="53" spans="1:8" x14ac:dyDescent="0.25">
      <c r="A53" s="52"/>
      <c r="B53" s="52"/>
      <c r="C53" s="52"/>
      <c r="D53" s="52"/>
      <c r="E53" s="52"/>
      <c r="F53" s="413"/>
      <c r="G53"/>
      <c r="H53"/>
    </row>
    <row r="54" spans="1:8" ht="15.75" x14ac:dyDescent="0.25">
      <c r="A54" s="52"/>
      <c r="B54" s="415"/>
      <c r="C54" s="416"/>
      <c r="D54" s="52"/>
      <c r="E54" s="52"/>
      <c r="F54" s="413"/>
      <c r="G54"/>
      <c r="H54"/>
    </row>
    <row r="55" spans="1:8" ht="15.75" x14ac:dyDescent="0.25">
      <c r="A55" s="52"/>
      <c r="B55" s="415"/>
      <c r="C55" s="416"/>
      <c r="D55" s="52"/>
      <c r="E55" s="52"/>
      <c r="F55" s="413"/>
      <c r="G55"/>
      <c r="H55"/>
    </row>
  </sheetData>
  <mergeCells count="6">
    <mergeCell ref="N39:N41"/>
    <mergeCell ref="O10:P11"/>
    <mergeCell ref="N5:N19"/>
    <mergeCell ref="N21:N30"/>
    <mergeCell ref="N31:N35"/>
    <mergeCell ref="N36:N38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16"/>
  <sheetViews>
    <sheetView zoomScale="110" zoomScaleNormal="110" workbookViewId="0">
      <selection activeCell="F25" sqref="F25"/>
    </sheetView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69" t="s">
        <v>23</v>
      </c>
      <c r="D1" s="324" t="s">
        <v>156</v>
      </c>
    </row>
    <row r="2" spans="1:18" ht="18.75" x14ac:dyDescent="0.25">
      <c r="A2" s="2" t="s">
        <v>46</v>
      </c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44" t="s">
        <v>0</v>
      </c>
      <c r="B4" s="44" t="s">
        <v>1</v>
      </c>
      <c r="C4" s="74" t="s">
        <v>2</v>
      </c>
      <c r="D4" s="45" t="s">
        <v>3</v>
      </c>
      <c r="E4" s="45" t="s">
        <v>4</v>
      </c>
      <c r="F4" s="45" t="s">
        <v>5</v>
      </c>
      <c r="G4" s="45" t="s">
        <v>12</v>
      </c>
      <c r="H4" s="45" t="s">
        <v>27</v>
      </c>
      <c r="I4" s="45" t="s">
        <v>28</v>
      </c>
      <c r="J4" s="45" t="s">
        <v>13</v>
      </c>
      <c r="K4" s="45" t="s">
        <v>25</v>
      </c>
      <c r="L4" s="45" t="s">
        <v>26</v>
      </c>
      <c r="M4" s="45" t="s">
        <v>6</v>
      </c>
      <c r="N4" s="5"/>
      <c r="O4" s="6"/>
      <c r="P4" s="6"/>
      <c r="Q4" s="6"/>
      <c r="R4" s="6"/>
    </row>
    <row r="5" spans="1:18" ht="22.5" x14ac:dyDescent="0.25">
      <c r="A5" s="60" t="s">
        <v>136</v>
      </c>
      <c r="B5" s="61" t="s">
        <v>137</v>
      </c>
      <c r="C5" s="62" t="s">
        <v>149</v>
      </c>
      <c r="D5" s="119">
        <v>6400</v>
      </c>
      <c r="E5" s="120">
        <v>343000</v>
      </c>
      <c r="F5" s="120">
        <v>100000</v>
      </c>
      <c r="G5" s="120">
        <v>100000</v>
      </c>
      <c r="H5" s="121">
        <v>19</v>
      </c>
      <c r="I5" s="121">
        <v>14</v>
      </c>
      <c r="J5" s="121">
        <v>8</v>
      </c>
      <c r="K5" s="323">
        <v>10.17</v>
      </c>
      <c r="L5" s="121">
        <v>2.42</v>
      </c>
      <c r="M5" s="306" t="s">
        <v>51</v>
      </c>
    </row>
    <row r="6" spans="1:18" s="48" customFormat="1" ht="33.75" x14ac:dyDescent="0.25">
      <c r="A6" s="13" t="s">
        <v>138</v>
      </c>
      <c r="B6" s="14" t="s">
        <v>139</v>
      </c>
      <c r="C6" s="63" t="s">
        <v>150</v>
      </c>
      <c r="D6" s="122">
        <v>0</v>
      </c>
      <c r="E6" s="123">
        <v>192000</v>
      </c>
      <c r="F6" s="123">
        <v>50000</v>
      </c>
      <c r="G6" s="123">
        <v>50000</v>
      </c>
      <c r="H6" s="124">
        <v>11</v>
      </c>
      <c r="I6" s="124">
        <v>6</v>
      </c>
      <c r="J6" s="124">
        <v>3</v>
      </c>
      <c r="K6" s="125">
        <v>6</v>
      </c>
      <c r="L6" s="125">
        <v>5</v>
      </c>
      <c r="M6" s="307" t="s">
        <v>51</v>
      </c>
    </row>
    <row r="7" spans="1:18" ht="22.5" x14ac:dyDescent="0.25">
      <c r="A7" s="13" t="s">
        <v>140</v>
      </c>
      <c r="B7" s="14" t="s">
        <v>141</v>
      </c>
      <c r="C7" s="63" t="s">
        <v>151</v>
      </c>
      <c r="D7" s="122">
        <v>0</v>
      </c>
      <c r="E7" s="123">
        <v>140000</v>
      </c>
      <c r="F7" s="123">
        <v>60000</v>
      </c>
      <c r="G7" s="123">
        <v>60000</v>
      </c>
      <c r="H7" s="124">
        <v>11</v>
      </c>
      <c r="I7" s="124">
        <v>6</v>
      </c>
      <c r="J7" s="124">
        <v>1</v>
      </c>
      <c r="K7" s="125">
        <v>1</v>
      </c>
      <c r="L7" s="125">
        <v>4.12</v>
      </c>
      <c r="M7" s="306" t="s">
        <v>51</v>
      </c>
      <c r="O7" s="420" t="s">
        <v>45</v>
      </c>
      <c r="P7" s="420"/>
    </row>
    <row r="8" spans="1:18" ht="33.75" x14ac:dyDescent="0.25">
      <c r="A8" s="13" t="s">
        <v>142</v>
      </c>
      <c r="B8" s="14" t="s">
        <v>143</v>
      </c>
      <c r="C8" s="63" t="s">
        <v>152</v>
      </c>
      <c r="D8" s="122">
        <v>0</v>
      </c>
      <c r="E8" s="123">
        <v>170000</v>
      </c>
      <c r="F8" s="123">
        <v>153000</v>
      </c>
      <c r="G8" s="226">
        <v>153000</v>
      </c>
      <c r="H8" s="124">
        <v>15</v>
      </c>
      <c r="I8" s="124">
        <v>9</v>
      </c>
      <c r="J8" s="124">
        <v>4</v>
      </c>
      <c r="K8" s="125">
        <v>5.3</v>
      </c>
      <c r="L8" s="125">
        <v>6</v>
      </c>
      <c r="M8" s="306" t="s">
        <v>51</v>
      </c>
      <c r="O8" s="420"/>
      <c r="P8" s="420"/>
    </row>
    <row r="9" spans="1:18" ht="23.25" thickBot="1" x14ac:dyDescent="0.3">
      <c r="A9" s="13" t="s">
        <v>144</v>
      </c>
      <c r="B9" s="14" t="s">
        <v>145</v>
      </c>
      <c r="C9" s="63" t="s">
        <v>153</v>
      </c>
      <c r="D9" s="122">
        <v>0</v>
      </c>
      <c r="E9" s="123">
        <v>155000</v>
      </c>
      <c r="F9" s="123">
        <v>60000</v>
      </c>
      <c r="G9" s="123">
        <v>60000</v>
      </c>
      <c r="H9" s="124">
        <v>8</v>
      </c>
      <c r="I9" s="124">
        <v>7</v>
      </c>
      <c r="J9" s="124">
        <v>7</v>
      </c>
      <c r="K9" s="125">
        <v>4.75</v>
      </c>
      <c r="L9" s="125">
        <v>1</v>
      </c>
      <c r="M9" s="306" t="s">
        <v>51</v>
      </c>
    </row>
    <row r="10" spans="1:18" ht="15.75" thickBot="1" x14ac:dyDescent="0.3">
      <c r="A10" s="11" t="s">
        <v>11</v>
      </c>
      <c r="B10" s="12"/>
      <c r="C10" s="12"/>
      <c r="D10" s="126">
        <f t="shared" ref="D10:L10" si="0">SUM(D5:D9)</f>
        <v>6400</v>
      </c>
      <c r="E10" s="126">
        <f t="shared" si="0"/>
        <v>1000000</v>
      </c>
      <c r="F10" s="127">
        <f t="shared" si="0"/>
        <v>423000</v>
      </c>
      <c r="G10" s="127">
        <f t="shared" si="0"/>
        <v>423000</v>
      </c>
      <c r="H10" s="128">
        <f t="shared" si="0"/>
        <v>64</v>
      </c>
      <c r="I10" s="128">
        <f t="shared" si="0"/>
        <v>42</v>
      </c>
      <c r="J10" s="128">
        <f t="shared" si="0"/>
        <v>23</v>
      </c>
      <c r="K10" s="128">
        <f t="shared" si="0"/>
        <v>27.220000000000002</v>
      </c>
      <c r="L10" s="128">
        <f t="shared" si="0"/>
        <v>18.54</v>
      </c>
      <c r="M10" s="129"/>
    </row>
    <row r="11" spans="1:18" x14ac:dyDescent="0.25">
      <c r="E11" s="324"/>
    </row>
    <row r="12" spans="1:18" x14ac:dyDescent="0.25">
      <c r="C12" s="453"/>
      <c r="D12" s="453"/>
      <c r="E12" s="294"/>
      <c r="H12" s="3" t="s">
        <v>24</v>
      </c>
    </row>
    <row r="13" spans="1:18" x14ac:dyDescent="0.25">
      <c r="B13" s="8"/>
    </row>
    <row r="16" spans="1:18" x14ac:dyDescent="0.25">
      <c r="B16" s="4"/>
    </row>
  </sheetData>
  <mergeCells count="2">
    <mergeCell ref="O7:P8"/>
    <mergeCell ref="C12:D12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Q23"/>
  <sheetViews>
    <sheetView zoomScale="110" zoomScaleNormal="110" workbookViewId="0">
      <selection activeCell="A22" sqref="A22:XFD22"/>
    </sheetView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2" spans="1:17" ht="18.75" x14ac:dyDescent="0.25">
      <c r="A2" s="2" t="s">
        <v>47</v>
      </c>
    </row>
    <row r="3" spans="1:17" ht="15.75" thickBot="1" x14ac:dyDescent="0.3"/>
    <row r="4" spans="1:17" ht="15.75" thickBot="1" x14ac:dyDescent="0.3">
      <c r="A4" s="441" t="s">
        <v>10</v>
      </c>
      <c r="B4" s="438" t="s">
        <v>9</v>
      </c>
      <c r="C4" s="438"/>
      <c r="D4" s="438"/>
      <c r="E4" s="438"/>
      <c r="F4" s="438"/>
      <c r="G4" s="438"/>
      <c r="H4" s="438"/>
      <c r="I4" s="438"/>
      <c r="J4" s="438"/>
      <c r="K4" s="438"/>
      <c r="L4" s="438"/>
      <c r="M4" s="438"/>
      <c r="N4" s="438"/>
      <c r="O4" s="438"/>
      <c r="P4" s="439"/>
    </row>
    <row r="5" spans="1:17" ht="15.75" thickBot="1" x14ac:dyDescent="0.3">
      <c r="A5" s="442"/>
      <c r="B5" s="440" t="s">
        <v>8</v>
      </c>
      <c r="C5" s="438"/>
      <c r="D5" s="438"/>
      <c r="E5" s="438"/>
      <c r="F5" s="438"/>
      <c r="G5" s="438"/>
      <c r="H5" s="438"/>
      <c r="I5" s="439"/>
      <c r="J5" s="443" t="s">
        <v>31</v>
      </c>
      <c r="K5" s="444"/>
      <c r="L5" s="444"/>
      <c r="M5" s="445"/>
      <c r="N5" s="440" t="s">
        <v>7</v>
      </c>
      <c r="O5" s="439"/>
      <c r="P5" s="73"/>
    </row>
    <row r="6" spans="1:17" ht="45.75" thickBot="1" x14ac:dyDescent="0.3">
      <c r="A6" s="450"/>
      <c r="B6" s="15" t="s">
        <v>14</v>
      </c>
      <c r="C6" s="57" t="s">
        <v>15</v>
      </c>
      <c r="D6" s="17" t="s">
        <v>40</v>
      </c>
      <c r="E6" s="16" t="s">
        <v>16</v>
      </c>
      <c r="F6" s="17" t="s">
        <v>33</v>
      </c>
      <c r="G6" s="17" t="s">
        <v>41</v>
      </c>
      <c r="H6" s="17" t="s">
        <v>32</v>
      </c>
      <c r="I6" s="66" t="s">
        <v>29</v>
      </c>
      <c r="J6" s="65" t="s">
        <v>20</v>
      </c>
      <c r="K6" s="17" t="s">
        <v>39</v>
      </c>
      <c r="L6" s="17" t="s">
        <v>21</v>
      </c>
      <c r="M6" s="18" t="s">
        <v>22</v>
      </c>
      <c r="N6" s="17" t="s">
        <v>18</v>
      </c>
      <c r="O6" s="17" t="s">
        <v>19</v>
      </c>
      <c r="P6" s="59" t="s">
        <v>30</v>
      </c>
      <c r="Q6" s="67" t="s">
        <v>42</v>
      </c>
    </row>
    <row r="7" spans="1:17" x14ac:dyDescent="0.25">
      <c r="A7" s="60" t="s">
        <v>146</v>
      </c>
      <c r="B7" s="254">
        <v>4</v>
      </c>
      <c r="C7" s="255"/>
      <c r="D7" s="256"/>
      <c r="E7" s="256"/>
      <c r="F7" s="256"/>
      <c r="G7" s="256"/>
      <c r="H7" s="256">
        <v>6</v>
      </c>
      <c r="I7" s="257"/>
      <c r="J7" s="255"/>
      <c r="K7" s="256"/>
      <c r="L7" s="256"/>
      <c r="M7" s="257"/>
      <c r="N7" s="256"/>
      <c r="O7" s="256"/>
      <c r="P7" s="258">
        <v>1</v>
      </c>
      <c r="Q7" s="29" t="s">
        <v>147</v>
      </c>
    </row>
    <row r="8" spans="1:17" x14ac:dyDescent="0.25">
      <c r="A8" s="64" t="s">
        <v>138</v>
      </c>
      <c r="B8" s="259"/>
      <c r="C8" s="260"/>
      <c r="D8" s="260">
        <v>2</v>
      </c>
      <c r="E8" s="260"/>
      <c r="F8" s="260"/>
      <c r="G8" s="260"/>
      <c r="H8" s="260">
        <v>1</v>
      </c>
      <c r="I8" s="261"/>
      <c r="J8" s="262"/>
      <c r="K8" s="260"/>
      <c r="L8" s="260"/>
      <c r="M8" s="261"/>
      <c r="N8" s="260"/>
      <c r="O8" s="263"/>
      <c r="P8" s="263"/>
      <c r="Q8" s="30"/>
    </row>
    <row r="9" spans="1:17" x14ac:dyDescent="0.25">
      <c r="A9" s="64" t="s">
        <v>148</v>
      </c>
      <c r="B9" s="259"/>
      <c r="C9" s="260"/>
      <c r="D9" s="260"/>
      <c r="E9" s="260"/>
      <c r="F9" s="260"/>
      <c r="G9" s="260"/>
      <c r="H9" s="260">
        <v>4</v>
      </c>
      <c r="I9" s="261">
        <v>2</v>
      </c>
      <c r="J9" s="262"/>
      <c r="K9" s="260">
        <v>2</v>
      </c>
      <c r="L9" s="260"/>
      <c r="M9" s="261"/>
      <c r="N9" s="260"/>
      <c r="O9" s="260"/>
      <c r="P9" s="263"/>
      <c r="Q9" s="30"/>
    </row>
    <row r="10" spans="1:17" x14ac:dyDescent="0.25">
      <c r="A10" s="64" t="s">
        <v>142</v>
      </c>
      <c r="B10" s="227"/>
      <c r="C10" s="260"/>
      <c r="D10" s="260"/>
      <c r="E10" s="228"/>
      <c r="F10" s="229"/>
      <c r="G10" s="229"/>
      <c r="H10" s="229">
        <v>4</v>
      </c>
      <c r="I10" s="230">
        <v>1</v>
      </c>
      <c r="J10" s="262"/>
      <c r="K10" s="260"/>
      <c r="L10" s="229"/>
      <c r="M10" s="230">
        <v>23</v>
      </c>
      <c r="N10" s="229"/>
      <c r="O10" s="229"/>
      <c r="P10" s="263"/>
      <c r="Q10" s="50"/>
    </row>
    <row r="11" spans="1:17" ht="15.75" thickBot="1" x14ac:dyDescent="0.3">
      <c r="A11" s="64" t="s">
        <v>144</v>
      </c>
      <c r="B11" s="259"/>
      <c r="C11" s="260"/>
      <c r="D11" s="260"/>
      <c r="E11" s="260"/>
      <c r="F11" s="260"/>
      <c r="G11" s="260"/>
      <c r="H11" s="260">
        <v>3</v>
      </c>
      <c r="I11" s="261"/>
      <c r="J11" s="262">
        <v>4</v>
      </c>
      <c r="K11" s="260"/>
      <c r="L11" s="260"/>
      <c r="M11" s="261"/>
      <c r="N11" s="260">
        <v>2</v>
      </c>
      <c r="O11" s="260"/>
      <c r="P11" s="263"/>
      <c r="Q11" s="30"/>
    </row>
    <row r="12" spans="1:17" ht="15.75" thickBot="1" x14ac:dyDescent="0.3">
      <c r="A12" s="299" t="s">
        <v>11</v>
      </c>
      <c r="B12" s="114">
        <f t="shared" ref="B12:P12" si="0">SUM(B7:B11)</f>
        <v>4</v>
      </c>
      <c r="C12" s="115">
        <f t="shared" si="0"/>
        <v>0</v>
      </c>
      <c r="D12" s="115">
        <f t="shared" si="0"/>
        <v>2</v>
      </c>
      <c r="E12" s="115">
        <f t="shared" si="0"/>
        <v>0</v>
      </c>
      <c r="F12" s="115">
        <f t="shared" si="0"/>
        <v>0</v>
      </c>
      <c r="G12" s="115">
        <f t="shared" si="0"/>
        <v>0</v>
      </c>
      <c r="H12" s="115">
        <f t="shared" si="0"/>
        <v>18</v>
      </c>
      <c r="I12" s="116">
        <f t="shared" si="0"/>
        <v>3</v>
      </c>
      <c r="J12" s="117">
        <f t="shared" si="0"/>
        <v>4</v>
      </c>
      <c r="K12" s="115">
        <f t="shared" si="0"/>
        <v>2</v>
      </c>
      <c r="L12" s="115">
        <f t="shared" si="0"/>
        <v>0</v>
      </c>
      <c r="M12" s="117">
        <f t="shared" si="0"/>
        <v>23</v>
      </c>
      <c r="N12" s="114">
        <f t="shared" si="0"/>
        <v>2</v>
      </c>
      <c r="O12" s="115">
        <f t="shared" si="0"/>
        <v>0</v>
      </c>
      <c r="P12" s="118">
        <f t="shared" si="0"/>
        <v>1</v>
      </c>
      <c r="Q12" s="4"/>
    </row>
    <row r="14" spans="1:17" s="9" customFormat="1" ht="36.75" customHeight="1" x14ac:dyDescent="0.25"/>
    <row r="15" spans="1:17" ht="15.75" x14ac:dyDescent="0.25">
      <c r="A15" s="31" t="s">
        <v>36</v>
      </c>
    </row>
    <row r="16" spans="1:17" ht="15.75" thickBot="1" x14ac:dyDescent="0.3">
      <c r="A16" s="3" t="s">
        <v>48</v>
      </c>
    </row>
    <row r="17" spans="1:16" ht="15.75" thickBot="1" x14ac:dyDescent="0.3">
      <c r="A17" s="429" t="s">
        <v>0</v>
      </c>
      <c r="B17" s="432" t="s">
        <v>9</v>
      </c>
      <c r="C17" s="433"/>
      <c r="D17" s="433"/>
      <c r="E17" s="433"/>
      <c r="F17" s="433"/>
      <c r="G17" s="433"/>
      <c r="H17" s="433"/>
      <c r="I17" s="433"/>
      <c r="J17" s="433"/>
      <c r="K17" s="433"/>
      <c r="L17" s="433"/>
      <c r="M17" s="433"/>
      <c r="N17" s="433"/>
      <c r="O17" s="433"/>
      <c r="P17" s="434"/>
    </row>
    <row r="18" spans="1:16" ht="15.75" thickBot="1" x14ac:dyDescent="0.3">
      <c r="A18" s="430"/>
      <c r="B18" s="432" t="s">
        <v>8</v>
      </c>
      <c r="C18" s="433"/>
      <c r="D18" s="433"/>
      <c r="E18" s="433"/>
      <c r="F18" s="433"/>
      <c r="G18" s="433"/>
      <c r="H18" s="433"/>
      <c r="I18" s="434"/>
      <c r="J18" s="436" t="s">
        <v>31</v>
      </c>
      <c r="K18" s="436"/>
      <c r="L18" s="436"/>
      <c r="M18" s="437"/>
      <c r="N18" s="432" t="s">
        <v>7</v>
      </c>
      <c r="O18" s="434"/>
      <c r="P18" s="75"/>
    </row>
    <row r="19" spans="1:16" ht="48.75" thickBot="1" x14ac:dyDescent="0.3">
      <c r="A19" s="451"/>
      <c r="B19" s="21" t="s">
        <v>14</v>
      </c>
      <c r="C19" s="22" t="s">
        <v>15</v>
      </c>
      <c r="D19" s="22" t="s">
        <v>40</v>
      </c>
      <c r="E19" s="22" t="s">
        <v>16</v>
      </c>
      <c r="F19" s="23" t="s">
        <v>33</v>
      </c>
      <c r="G19" s="23" t="s">
        <v>17</v>
      </c>
      <c r="H19" s="23" t="s">
        <v>34</v>
      </c>
      <c r="I19" s="24" t="s">
        <v>29</v>
      </c>
      <c r="J19" s="25" t="s">
        <v>20</v>
      </c>
      <c r="K19" s="23" t="s">
        <v>35</v>
      </c>
      <c r="L19" s="23" t="s">
        <v>21</v>
      </c>
      <c r="M19" s="26" t="s">
        <v>22</v>
      </c>
      <c r="N19" s="23" t="s">
        <v>18</v>
      </c>
      <c r="O19" s="23" t="s">
        <v>19</v>
      </c>
      <c r="P19" s="24" t="s">
        <v>30</v>
      </c>
    </row>
    <row r="20" spans="1:16" x14ac:dyDescent="0.25">
      <c r="A20" s="13" t="s">
        <v>138</v>
      </c>
      <c r="B20" s="102">
        <v>1</v>
      </c>
      <c r="C20" s="103"/>
      <c r="D20" s="103"/>
      <c r="E20" s="104"/>
      <c r="F20" s="103"/>
      <c r="G20" s="103"/>
      <c r="H20" s="103"/>
      <c r="I20" s="105"/>
      <c r="J20" s="106"/>
      <c r="K20" s="103"/>
      <c r="L20" s="103"/>
      <c r="M20" s="105"/>
      <c r="N20" s="107"/>
      <c r="O20" s="107"/>
      <c r="P20" s="105"/>
    </row>
    <row r="21" spans="1:16" x14ac:dyDescent="0.25">
      <c r="A21" s="13" t="s">
        <v>148</v>
      </c>
      <c r="B21" s="102"/>
      <c r="C21" s="103"/>
      <c r="D21" s="103"/>
      <c r="E21" s="103"/>
      <c r="F21" s="103"/>
      <c r="G21" s="103"/>
      <c r="H21" s="103">
        <v>1</v>
      </c>
      <c r="I21" s="105">
        <v>1</v>
      </c>
      <c r="J21" s="106"/>
      <c r="K21" s="103"/>
      <c r="L21" s="103"/>
      <c r="M21" s="105">
        <v>2</v>
      </c>
      <c r="N21" s="107"/>
      <c r="O21" s="107"/>
      <c r="P21" s="105"/>
    </row>
    <row r="22" spans="1:16" ht="15.75" thickBot="1" x14ac:dyDescent="0.3">
      <c r="A22" s="13" t="s">
        <v>144</v>
      </c>
      <c r="B22" s="110">
        <v>2</v>
      </c>
      <c r="C22" s="112"/>
      <c r="D22" s="112"/>
      <c r="E22" s="112"/>
      <c r="F22" s="112"/>
      <c r="G22" s="112"/>
      <c r="H22" s="112">
        <v>2</v>
      </c>
      <c r="I22" s="113"/>
      <c r="J22" s="106"/>
      <c r="K22" s="103"/>
      <c r="L22" s="103"/>
      <c r="M22" s="105"/>
      <c r="N22" s="107"/>
      <c r="O22" s="107"/>
      <c r="P22" s="105"/>
    </row>
    <row r="23" spans="1:16" ht="15.75" thickBot="1" x14ac:dyDescent="0.3">
      <c r="A23" s="27" t="s">
        <v>11</v>
      </c>
      <c r="B23" s="114">
        <f t="shared" ref="B23:P23" si="1">SUM(B20:B22)</f>
        <v>3</v>
      </c>
      <c r="C23" s="115">
        <f t="shared" si="1"/>
        <v>0</v>
      </c>
      <c r="D23" s="115">
        <f t="shared" si="1"/>
        <v>0</v>
      </c>
      <c r="E23" s="115">
        <f t="shared" si="1"/>
        <v>0</v>
      </c>
      <c r="F23" s="115">
        <f t="shared" si="1"/>
        <v>0</v>
      </c>
      <c r="G23" s="115">
        <f t="shared" si="1"/>
        <v>0</v>
      </c>
      <c r="H23" s="115">
        <f t="shared" si="1"/>
        <v>3</v>
      </c>
      <c r="I23" s="116">
        <f t="shared" si="1"/>
        <v>1</v>
      </c>
      <c r="J23" s="117">
        <f t="shared" si="1"/>
        <v>0</v>
      </c>
      <c r="K23" s="115">
        <f t="shared" si="1"/>
        <v>0</v>
      </c>
      <c r="L23" s="115">
        <f t="shared" si="1"/>
        <v>0</v>
      </c>
      <c r="M23" s="117">
        <f t="shared" si="1"/>
        <v>2</v>
      </c>
      <c r="N23" s="114">
        <f t="shared" si="1"/>
        <v>0</v>
      </c>
      <c r="O23" s="115">
        <f t="shared" si="1"/>
        <v>0</v>
      </c>
      <c r="P23" s="118">
        <f t="shared" si="1"/>
        <v>0</v>
      </c>
    </row>
  </sheetData>
  <mergeCells count="10">
    <mergeCell ref="A4:A6"/>
    <mergeCell ref="B4:P4"/>
    <mergeCell ref="B5:I5"/>
    <mergeCell ref="J5:M5"/>
    <mergeCell ref="N5:O5"/>
    <mergeCell ref="A17:A19"/>
    <mergeCell ref="B17:P17"/>
    <mergeCell ref="B18:I18"/>
    <mergeCell ref="J18:M18"/>
    <mergeCell ref="N18:O18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14"/>
  <sheetViews>
    <sheetView zoomScale="110" zoomScaleNormal="110" workbookViewId="0">
      <selection activeCell="E10" sqref="E10"/>
    </sheetView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69" t="s">
        <v>23</v>
      </c>
      <c r="D1" s="324" t="s">
        <v>160</v>
      </c>
    </row>
    <row r="2" spans="1:18" ht="18.75" x14ac:dyDescent="0.25">
      <c r="A2" s="2" t="s">
        <v>46</v>
      </c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44" t="s">
        <v>0</v>
      </c>
      <c r="B4" s="44" t="s">
        <v>1</v>
      </c>
      <c r="C4" s="74" t="s">
        <v>2</v>
      </c>
      <c r="D4" s="45" t="s">
        <v>3</v>
      </c>
      <c r="E4" s="45" t="s">
        <v>4</v>
      </c>
      <c r="F4" s="45" t="s">
        <v>5</v>
      </c>
      <c r="G4" s="45" t="s">
        <v>12</v>
      </c>
      <c r="H4" s="45" t="s">
        <v>27</v>
      </c>
      <c r="I4" s="45" t="s">
        <v>28</v>
      </c>
      <c r="J4" s="45" t="s">
        <v>13</v>
      </c>
      <c r="K4" s="45" t="s">
        <v>25</v>
      </c>
      <c r="L4" s="45" t="s">
        <v>26</v>
      </c>
      <c r="M4" s="45" t="s">
        <v>6</v>
      </c>
      <c r="N4" s="5"/>
      <c r="O4" s="6"/>
      <c r="P4" s="6"/>
      <c r="Q4" s="6"/>
      <c r="R4" s="6"/>
    </row>
    <row r="5" spans="1:18" ht="33.75" x14ac:dyDescent="0.25">
      <c r="A5" s="249" t="s">
        <v>112</v>
      </c>
      <c r="B5" s="250" t="s">
        <v>113</v>
      </c>
      <c r="C5" s="251" t="s">
        <v>163</v>
      </c>
      <c r="D5" s="119">
        <v>0</v>
      </c>
      <c r="E5" s="120">
        <v>740000</v>
      </c>
      <c r="F5" s="120">
        <v>140000</v>
      </c>
      <c r="G5" s="120">
        <v>140000</v>
      </c>
      <c r="H5" s="121">
        <v>12</v>
      </c>
      <c r="I5" s="121">
        <v>7</v>
      </c>
      <c r="J5" s="121">
        <v>7</v>
      </c>
      <c r="K5" s="225">
        <v>7</v>
      </c>
      <c r="L5" s="121">
        <v>5</v>
      </c>
      <c r="M5" s="247" t="s">
        <v>51</v>
      </c>
    </row>
    <row r="6" spans="1:18" s="48" customFormat="1" ht="22.5" x14ac:dyDescent="0.25">
      <c r="A6" s="243" t="s">
        <v>114</v>
      </c>
      <c r="B6" s="244" t="s">
        <v>115</v>
      </c>
      <c r="C6" s="252" t="s">
        <v>164</v>
      </c>
      <c r="D6" s="122">
        <v>0</v>
      </c>
      <c r="E6" s="123">
        <v>420000</v>
      </c>
      <c r="F6" s="123">
        <v>116000</v>
      </c>
      <c r="G6" s="123">
        <v>116000</v>
      </c>
      <c r="H6" s="124">
        <v>7</v>
      </c>
      <c r="I6" s="124">
        <v>3</v>
      </c>
      <c r="J6" s="124">
        <v>3</v>
      </c>
      <c r="K6" s="125">
        <v>3</v>
      </c>
      <c r="L6" s="125">
        <v>4</v>
      </c>
      <c r="M6" s="248" t="s">
        <v>51</v>
      </c>
    </row>
    <row r="7" spans="1:18" ht="23.25" thickBot="1" x14ac:dyDescent="0.3">
      <c r="A7" s="243" t="s">
        <v>116</v>
      </c>
      <c r="B7" s="244" t="s">
        <v>117</v>
      </c>
      <c r="C7" s="252" t="s">
        <v>165</v>
      </c>
      <c r="D7" s="122">
        <v>0</v>
      </c>
      <c r="E7" s="123">
        <v>760000</v>
      </c>
      <c r="F7" s="123">
        <v>144000</v>
      </c>
      <c r="G7" s="123">
        <v>144000</v>
      </c>
      <c r="H7" s="124">
        <v>10</v>
      </c>
      <c r="I7" s="124">
        <v>5</v>
      </c>
      <c r="J7" s="124">
        <v>5</v>
      </c>
      <c r="K7" s="125">
        <v>5</v>
      </c>
      <c r="L7" s="125">
        <v>5</v>
      </c>
      <c r="M7" s="247" t="s">
        <v>51</v>
      </c>
      <c r="O7" s="420" t="s">
        <v>45</v>
      </c>
      <c r="P7" s="420"/>
    </row>
    <row r="8" spans="1:18" ht="15.75" thickBot="1" x14ac:dyDescent="0.3">
      <c r="A8" s="240" t="s">
        <v>11</v>
      </c>
      <c r="B8" s="241"/>
      <c r="C8" s="242"/>
      <c r="D8" s="138">
        <f t="shared" ref="D8:L8" si="0">SUM(D5:D7)</f>
        <v>0</v>
      </c>
      <c r="E8" s="126">
        <f t="shared" si="0"/>
        <v>1920000</v>
      </c>
      <c r="F8" s="127">
        <f t="shared" si="0"/>
        <v>400000</v>
      </c>
      <c r="G8" s="127">
        <f t="shared" si="0"/>
        <v>400000</v>
      </c>
      <c r="H8" s="128">
        <f t="shared" si="0"/>
        <v>29</v>
      </c>
      <c r="I8" s="128">
        <f t="shared" si="0"/>
        <v>15</v>
      </c>
      <c r="J8" s="128">
        <f t="shared" si="0"/>
        <v>15</v>
      </c>
      <c r="K8" s="128">
        <f t="shared" si="0"/>
        <v>15</v>
      </c>
      <c r="L8" s="128">
        <f t="shared" si="0"/>
        <v>14</v>
      </c>
      <c r="M8" s="129"/>
    </row>
    <row r="9" spans="1:18" x14ac:dyDescent="0.25">
      <c r="E9" s="324"/>
    </row>
    <row r="10" spans="1:18" x14ac:dyDescent="0.25">
      <c r="C10" s="453"/>
      <c r="D10" s="453"/>
      <c r="H10" s="3" t="s">
        <v>24</v>
      </c>
    </row>
    <row r="11" spans="1:18" x14ac:dyDescent="0.25">
      <c r="B11" s="8"/>
    </row>
    <row r="14" spans="1:18" x14ac:dyDescent="0.25">
      <c r="B14" s="4"/>
    </row>
  </sheetData>
  <mergeCells count="2">
    <mergeCell ref="O7:P7"/>
    <mergeCell ref="C10:D10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Q20"/>
  <sheetViews>
    <sheetView zoomScale="110" zoomScaleNormal="110" workbookViewId="0">
      <selection activeCell="A20" sqref="A20:XFD28"/>
    </sheetView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2" spans="1:17" ht="18.75" x14ac:dyDescent="0.25">
      <c r="A2" s="2" t="s">
        <v>47</v>
      </c>
    </row>
    <row r="3" spans="1:17" ht="15.75" thickBot="1" x14ac:dyDescent="0.3"/>
    <row r="4" spans="1:17" ht="15.75" thickBot="1" x14ac:dyDescent="0.3">
      <c r="A4" s="441" t="s">
        <v>10</v>
      </c>
      <c r="B4" s="438" t="s">
        <v>9</v>
      </c>
      <c r="C4" s="438"/>
      <c r="D4" s="438"/>
      <c r="E4" s="438"/>
      <c r="F4" s="438"/>
      <c r="G4" s="438"/>
      <c r="H4" s="438"/>
      <c r="I4" s="438"/>
      <c r="J4" s="438"/>
      <c r="K4" s="438"/>
      <c r="L4" s="438"/>
      <c r="M4" s="438"/>
      <c r="N4" s="438"/>
      <c r="O4" s="438"/>
      <c r="P4" s="439"/>
    </row>
    <row r="5" spans="1:17" ht="15.75" thickBot="1" x14ac:dyDescent="0.3">
      <c r="A5" s="442"/>
      <c r="B5" s="440" t="s">
        <v>8</v>
      </c>
      <c r="C5" s="438"/>
      <c r="D5" s="438"/>
      <c r="E5" s="438"/>
      <c r="F5" s="438"/>
      <c r="G5" s="438"/>
      <c r="H5" s="438"/>
      <c r="I5" s="439"/>
      <c r="J5" s="444" t="s">
        <v>31</v>
      </c>
      <c r="K5" s="444"/>
      <c r="L5" s="444"/>
      <c r="M5" s="445"/>
      <c r="N5" s="440" t="s">
        <v>7</v>
      </c>
      <c r="O5" s="439"/>
      <c r="P5" s="73"/>
    </row>
    <row r="6" spans="1:17" ht="45.75" thickBot="1" x14ac:dyDescent="0.3">
      <c r="A6" s="450"/>
      <c r="B6" s="15" t="s">
        <v>14</v>
      </c>
      <c r="C6" s="57" t="s">
        <v>15</v>
      </c>
      <c r="D6" s="17" t="s">
        <v>40</v>
      </c>
      <c r="E6" s="16" t="s">
        <v>16</v>
      </c>
      <c r="F6" s="17" t="s">
        <v>33</v>
      </c>
      <c r="G6" s="17" t="s">
        <v>41</v>
      </c>
      <c r="H6" s="17" t="s">
        <v>32</v>
      </c>
      <c r="I6" s="66" t="s">
        <v>29</v>
      </c>
      <c r="J6" s="65" t="s">
        <v>20</v>
      </c>
      <c r="K6" s="17" t="s">
        <v>39</v>
      </c>
      <c r="L6" s="17" t="s">
        <v>21</v>
      </c>
      <c r="M6" s="18" t="s">
        <v>22</v>
      </c>
      <c r="N6" s="17" t="s">
        <v>18</v>
      </c>
      <c r="O6" s="17" t="s">
        <v>19</v>
      </c>
      <c r="P6" s="59" t="s">
        <v>30</v>
      </c>
      <c r="Q6" s="67" t="s">
        <v>42</v>
      </c>
    </row>
    <row r="7" spans="1:17" x14ac:dyDescent="0.25">
      <c r="A7" s="249" t="s">
        <v>112</v>
      </c>
      <c r="B7" s="254"/>
      <c r="C7" s="255"/>
      <c r="D7" s="256"/>
      <c r="E7" s="256"/>
      <c r="F7" s="256"/>
      <c r="G7" s="256"/>
      <c r="H7" s="256"/>
      <c r="I7" s="257"/>
      <c r="J7" s="255">
        <v>1</v>
      </c>
      <c r="K7" s="256">
        <v>1</v>
      </c>
      <c r="L7" s="256"/>
      <c r="M7" s="257"/>
      <c r="N7" s="256"/>
      <c r="O7" s="256"/>
      <c r="P7" s="258"/>
      <c r="Q7" s="29"/>
    </row>
    <row r="8" spans="1:17" x14ac:dyDescent="0.25">
      <c r="A8" s="253" t="s">
        <v>114</v>
      </c>
      <c r="B8" s="259">
        <v>1</v>
      </c>
      <c r="C8" s="260"/>
      <c r="D8" s="260"/>
      <c r="E8" s="260"/>
      <c r="F8" s="260"/>
      <c r="G8" s="260"/>
      <c r="H8" s="260">
        <v>1</v>
      </c>
      <c r="I8" s="261"/>
      <c r="J8" s="262"/>
      <c r="K8" s="260"/>
      <c r="L8" s="260"/>
      <c r="M8" s="261"/>
      <c r="N8" s="260"/>
      <c r="O8" s="263"/>
      <c r="P8" s="263"/>
      <c r="Q8" s="30"/>
    </row>
    <row r="9" spans="1:17" ht="15.75" thickBot="1" x14ac:dyDescent="0.3">
      <c r="A9" s="296" t="s">
        <v>116</v>
      </c>
      <c r="B9" s="54"/>
      <c r="C9" s="55"/>
      <c r="D9" s="55"/>
      <c r="E9" s="55"/>
      <c r="F9" s="55"/>
      <c r="G9" s="55"/>
      <c r="H9" s="55"/>
      <c r="I9" s="56"/>
      <c r="J9" s="58"/>
      <c r="K9" s="55"/>
      <c r="L9" s="55"/>
      <c r="M9" s="56"/>
      <c r="N9" s="55"/>
      <c r="O9" s="55"/>
      <c r="P9" s="53"/>
      <c r="Q9" s="30"/>
    </row>
    <row r="10" spans="1:17" ht="15.75" thickBot="1" x14ac:dyDescent="0.3">
      <c r="A10" s="245" t="s">
        <v>11</v>
      </c>
      <c r="B10" s="87">
        <f t="shared" ref="B10:P10" si="0">SUM(B7:B9)</f>
        <v>1</v>
      </c>
      <c r="C10" s="91">
        <f t="shared" si="0"/>
        <v>0</v>
      </c>
      <c r="D10" s="91">
        <f t="shared" si="0"/>
        <v>0</v>
      </c>
      <c r="E10" s="91">
        <f t="shared" si="0"/>
        <v>0</v>
      </c>
      <c r="F10" s="91">
        <f t="shared" si="0"/>
        <v>0</v>
      </c>
      <c r="G10" s="91">
        <f t="shared" si="0"/>
        <v>0</v>
      </c>
      <c r="H10" s="91">
        <f t="shared" si="0"/>
        <v>1</v>
      </c>
      <c r="I10" s="92">
        <f t="shared" si="0"/>
        <v>0</v>
      </c>
      <c r="J10" s="87">
        <f t="shared" si="0"/>
        <v>1</v>
      </c>
      <c r="K10" s="91">
        <f t="shared" si="0"/>
        <v>1</v>
      </c>
      <c r="L10" s="91">
        <f t="shared" si="0"/>
        <v>0</v>
      </c>
      <c r="M10" s="92">
        <f t="shared" si="0"/>
        <v>0</v>
      </c>
      <c r="N10" s="87">
        <f t="shared" si="0"/>
        <v>0</v>
      </c>
      <c r="O10" s="91">
        <f t="shared" si="0"/>
        <v>0</v>
      </c>
      <c r="P10" s="92">
        <f t="shared" si="0"/>
        <v>0</v>
      </c>
      <c r="Q10" s="4"/>
    </row>
    <row r="12" spans="1:17" s="9" customFormat="1" ht="36.75" customHeight="1" x14ac:dyDescent="0.25"/>
    <row r="13" spans="1:17" ht="15.75" x14ac:dyDescent="0.25">
      <c r="A13" s="31" t="s">
        <v>36</v>
      </c>
    </row>
    <row r="14" spans="1:17" ht="15.75" thickBot="1" x14ac:dyDescent="0.3">
      <c r="A14" s="3" t="s">
        <v>48</v>
      </c>
    </row>
    <row r="15" spans="1:17" ht="15.75" thickBot="1" x14ac:dyDescent="0.3">
      <c r="A15" s="429" t="s">
        <v>0</v>
      </c>
      <c r="B15" s="432" t="s">
        <v>9</v>
      </c>
      <c r="C15" s="433"/>
      <c r="D15" s="433"/>
      <c r="E15" s="433"/>
      <c r="F15" s="433"/>
      <c r="G15" s="433"/>
      <c r="H15" s="433"/>
      <c r="I15" s="433"/>
      <c r="J15" s="433"/>
      <c r="K15" s="433"/>
      <c r="L15" s="433"/>
      <c r="M15" s="433"/>
      <c r="N15" s="433"/>
      <c r="O15" s="433"/>
      <c r="P15" s="434"/>
    </row>
    <row r="16" spans="1:17" ht="15.75" thickBot="1" x14ac:dyDescent="0.3">
      <c r="A16" s="430"/>
      <c r="B16" s="432" t="s">
        <v>8</v>
      </c>
      <c r="C16" s="433"/>
      <c r="D16" s="433"/>
      <c r="E16" s="433"/>
      <c r="F16" s="433"/>
      <c r="G16" s="433"/>
      <c r="H16" s="433"/>
      <c r="I16" s="434"/>
      <c r="J16" s="436" t="s">
        <v>31</v>
      </c>
      <c r="K16" s="436"/>
      <c r="L16" s="436"/>
      <c r="M16" s="437"/>
      <c r="N16" s="432" t="s">
        <v>7</v>
      </c>
      <c r="O16" s="434"/>
      <c r="P16" s="75"/>
    </row>
    <row r="17" spans="1:16" ht="48.75" thickBot="1" x14ac:dyDescent="0.3">
      <c r="A17" s="451"/>
      <c r="B17" s="21" t="s">
        <v>14</v>
      </c>
      <c r="C17" s="22" t="s">
        <v>15</v>
      </c>
      <c r="D17" s="22" t="s">
        <v>40</v>
      </c>
      <c r="E17" s="22" t="s">
        <v>16</v>
      </c>
      <c r="F17" s="23" t="s">
        <v>33</v>
      </c>
      <c r="G17" s="23" t="s">
        <v>17</v>
      </c>
      <c r="H17" s="23" t="s">
        <v>34</v>
      </c>
      <c r="I17" s="24" t="s">
        <v>29</v>
      </c>
      <c r="J17" s="25" t="s">
        <v>20</v>
      </c>
      <c r="K17" s="23" t="s">
        <v>35</v>
      </c>
      <c r="L17" s="23" t="s">
        <v>21</v>
      </c>
      <c r="M17" s="26" t="s">
        <v>22</v>
      </c>
      <c r="N17" s="23" t="s">
        <v>18</v>
      </c>
      <c r="O17" s="23" t="s">
        <v>19</v>
      </c>
      <c r="P17" s="24" t="s">
        <v>30</v>
      </c>
    </row>
    <row r="18" spans="1:16" x14ac:dyDescent="0.25">
      <c r="A18" s="278" t="s">
        <v>112</v>
      </c>
      <c r="B18" s="97">
        <v>1</v>
      </c>
      <c r="C18" s="98"/>
      <c r="D18" s="98">
        <v>1</v>
      </c>
      <c r="E18" s="99"/>
      <c r="F18" s="98"/>
      <c r="G18" s="98"/>
      <c r="H18" s="98"/>
      <c r="I18" s="100"/>
      <c r="J18" s="101"/>
      <c r="K18" s="98"/>
      <c r="L18" s="98"/>
      <c r="M18" s="100"/>
      <c r="N18" s="98"/>
      <c r="O18" s="98"/>
      <c r="P18" s="100"/>
    </row>
    <row r="19" spans="1:16" ht="15.75" thickBot="1" x14ac:dyDescent="0.3">
      <c r="A19" s="274" t="s">
        <v>116</v>
      </c>
      <c r="B19" s="102">
        <v>2</v>
      </c>
      <c r="C19" s="103"/>
      <c r="D19" s="103"/>
      <c r="E19" s="104"/>
      <c r="F19" s="103"/>
      <c r="G19" s="103"/>
      <c r="H19" s="103">
        <v>2</v>
      </c>
      <c r="I19" s="105"/>
      <c r="J19" s="106"/>
      <c r="K19" s="103"/>
      <c r="L19" s="103"/>
      <c r="M19" s="105"/>
      <c r="N19" s="107"/>
      <c r="O19" s="107"/>
      <c r="P19" s="105"/>
    </row>
    <row r="20" spans="1:16" ht="15.75" thickBot="1" x14ac:dyDescent="0.3">
      <c r="A20" s="246" t="s">
        <v>11</v>
      </c>
      <c r="B20" s="114">
        <f t="shared" ref="B20:P20" si="1">SUM(B18:B19)</f>
        <v>3</v>
      </c>
      <c r="C20" s="115">
        <f t="shared" si="1"/>
        <v>0</v>
      </c>
      <c r="D20" s="115">
        <f t="shared" si="1"/>
        <v>1</v>
      </c>
      <c r="E20" s="115">
        <f t="shared" si="1"/>
        <v>0</v>
      </c>
      <c r="F20" s="115">
        <f t="shared" si="1"/>
        <v>0</v>
      </c>
      <c r="G20" s="115">
        <f t="shared" si="1"/>
        <v>0</v>
      </c>
      <c r="H20" s="115">
        <f t="shared" si="1"/>
        <v>2</v>
      </c>
      <c r="I20" s="116">
        <f t="shared" si="1"/>
        <v>0</v>
      </c>
      <c r="J20" s="114">
        <f t="shared" si="1"/>
        <v>0</v>
      </c>
      <c r="K20" s="115">
        <f t="shared" si="1"/>
        <v>0</v>
      </c>
      <c r="L20" s="115">
        <f t="shared" si="1"/>
        <v>0</v>
      </c>
      <c r="M20" s="116">
        <f t="shared" si="1"/>
        <v>0</v>
      </c>
      <c r="N20" s="114">
        <f t="shared" si="1"/>
        <v>0</v>
      </c>
      <c r="O20" s="115">
        <f t="shared" si="1"/>
        <v>0</v>
      </c>
      <c r="P20" s="116">
        <f t="shared" si="1"/>
        <v>0</v>
      </c>
    </row>
  </sheetData>
  <mergeCells count="10">
    <mergeCell ref="A4:A6"/>
    <mergeCell ref="B4:P4"/>
    <mergeCell ref="B5:I5"/>
    <mergeCell ref="J5:M5"/>
    <mergeCell ref="N5:O5"/>
    <mergeCell ref="A15:A17"/>
    <mergeCell ref="B15:P15"/>
    <mergeCell ref="B16:I16"/>
    <mergeCell ref="J16:M16"/>
    <mergeCell ref="N16:O16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14"/>
  <sheetViews>
    <sheetView zoomScale="110" zoomScaleNormal="110" workbookViewId="0">
      <selection activeCell="D1" sqref="D1"/>
    </sheetView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69" t="s">
        <v>23</v>
      </c>
      <c r="D1" s="324" t="s">
        <v>161</v>
      </c>
    </row>
    <row r="2" spans="1:18" ht="18.75" x14ac:dyDescent="0.25">
      <c r="A2" s="2" t="s">
        <v>46</v>
      </c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44" t="s">
        <v>0</v>
      </c>
      <c r="B4" s="44" t="s">
        <v>1</v>
      </c>
      <c r="C4" s="74" t="s">
        <v>2</v>
      </c>
      <c r="D4" s="45" t="s">
        <v>3</v>
      </c>
      <c r="E4" s="45" t="s">
        <v>4</v>
      </c>
      <c r="F4" s="45" t="s">
        <v>5</v>
      </c>
      <c r="G4" s="45" t="s">
        <v>12</v>
      </c>
      <c r="H4" s="45" t="s">
        <v>27</v>
      </c>
      <c r="I4" s="45" t="s">
        <v>28</v>
      </c>
      <c r="J4" s="45" t="s">
        <v>13</v>
      </c>
      <c r="K4" s="45" t="s">
        <v>25</v>
      </c>
      <c r="L4" s="45" t="s">
        <v>26</v>
      </c>
      <c r="M4" s="45" t="s">
        <v>6</v>
      </c>
      <c r="N4" s="5"/>
      <c r="O4" s="6"/>
      <c r="P4" s="6"/>
      <c r="Q4" s="6"/>
      <c r="R4" s="6"/>
    </row>
    <row r="5" spans="1:18" ht="22.5" x14ac:dyDescent="0.25">
      <c r="A5" s="199" t="s">
        <v>52</v>
      </c>
      <c r="B5" s="200" t="s">
        <v>53</v>
      </c>
      <c r="C5" s="201" t="s">
        <v>92</v>
      </c>
      <c r="D5" s="119">
        <v>0</v>
      </c>
      <c r="E5" s="120">
        <v>180000</v>
      </c>
      <c r="F5" s="120">
        <v>74800</v>
      </c>
      <c r="G5" s="120">
        <v>74800</v>
      </c>
      <c r="H5" s="121">
        <v>2</v>
      </c>
      <c r="I5" s="121">
        <v>1</v>
      </c>
      <c r="J5" s="121">
        <v>1</v>
      </c>
      <c r="K5" s="121">
        <v>1</v>
      </c>
      <c r="L5" s="121">
        <v>1</v>
      </c>
      <c r="M5" s="46" t="s">
        <v>51</v>
      </c>
    </row>
    <row r="6" spans="1:18" s="48" customFormat="1" ht="33.75" x14ac:dyDescent="0.25">
      <c r="A6" s="194" t="s">
        <v>54</v>
      </c>
      <c r="B6" s="195" t="s">
        <v>55</v>
      </c>
      <c r="C6" s="202" t="s">
        <v>93</v>
      </c>
      <c r="D6" s="122">
        <v>0</v>
      </c>
      <c r="E6" s="123">
        <v>180000</v>
      </c>
      <c r="F6" s="123">
        <v>74800</v>
      </c>
      <c r="G6" s="123">
        <v>74800</v>
      </c>
      <c r="H6" s="124">
        <v>2</v>
      </c>
      <c r="I6" s="124">
        <v>1</v>
      </c>
      <c r="J6" s="124">
        <v>1</v>
      </c>
      <c r="K6" s="125">
        <v>1</v>
      </c>
      <c r="L6" s="125">
        <v>1</v>
      </c>
      <c r="M6" s="47" t="s">
        <v>51</v>
      </c>
    </row>
    <row r="7" spans="1:18" ht="34.5" thickBot="1" x14ac:dyDescent="0.3">
      <c r="A7" s="194" t="s">
        <v>56</v>
      </c>
      <c r="B7" s="195" t="s">
        <v>57</v>
      </c>
      <c r="C7" s="202" t="s">
        <v>175</v>
      </c>
      <c r="D7" s="122">
        <v>0</v>
      </c>
      <c r="E7" s="123">
        <v>180000</v>
      </c>
      <c r="F7" s="123">
        <v>74800</v>
      </c>
      <c r="G7" s="123">
        <v>74800</v>
      </c>
      <c r="H7" s="124">
        <v>2</v>
      </c>
      <c r="I7" s="124">
        <v>1</v>
      </c>
      <c r="J7" s="124">
        <v>1</v>
      </c>
      <c r="K7" s="125">
        <v>1</v>
      </c>
      <c r="L7" s="125">
        <v>1</v>
      </c>
      <c r="M7" s="46" t="s">
        <v>51</v>
      </c>
      <c r="O7" s="420" t="s">
        <v>45</v>
      </c>
      <c r="P7" s="420"/>
    </row>
    <row r="8" spans="1:18" ht="15.75" thickBot="1" x14ac:dyDescent="0.3">
      <c r="A8" s="191" t="s">
        <v>11</v>
      </c>
      <c r="B8" s="192"/>
      <c r="C8" s="193"/>
      <c r="D8" s="138">
        <f t="shared" ref="D8:L8" si="0">SUM(D5:D7)</f>
        <v>0</v>
      </c>
      <c r="E8" s="126">
        <f t="shared" si="0"/>
        <v>540000</v>
      </c>
      <c r="F8" s="127">
        <f t="shared" si="0"/>
        <v>224400</v>
      </c>
      <c r="G8" s="127">
        <f t="shared" si="0"/>
        <v>224400</v>
      </c>
      <c r="H8" s="128">
        <f t="shared" si="0"/>
        <v>6</v>
      </c>
      <c r="I8" s="128">
        <f t="shared" si="0"/>
        <v>3</v>
      </c>
      <c r="J8" s="128">
        <f t="shared" si="0"/>
        <v>3</v>
      </c>
      <c r="K8" s="128">
        <f t="shared" si="0"/>
        <v>3</v>
      </c>
      <c r="L8" s="128">
        <f t="shared" si="0"/>
        <v>3</v>
      </c>
      <c r="M8" s="129"/>
    </row>
    <row r="10" spans="1:18" x14ac:dyDescent="0.25">
      <c r="H10" s="3" t="s">
        <v>24</v>
      </c>
    </row>
    <row r="11" spans="1:18" x14ac:dyDescent="0.25">
      <c r="B11" s="8"/>
    </row>
    <row r="14" spans="1:18" x14ac:dyDescent="0.25">
      <c r="B14" s="4"/>
    </row>
  </sheetData>
  <mergeCells count="1">
    <mergeCell ref="O7:P7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Q19"/>
  <sheetViews>
    <sheetView zoomScale="110" zoomScaleNormal="110" workbookViewId="0">
      <selection activeCell="A18" sqref="A18"/>
    </sheetView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2" spans="1:17" ht="18.75" x14ac:dyDescent="0.25">
      <c r="A2" s="2" t="s">
        <v>47</v>
      </c>
    </row>
    <row r="3" spans="1:17" ht="15.75" thickBot="1" x14ac:dyDescent="0.3"/>
    <row r="4" spans="1:17" ht="15.75" thickBot="1" x14ac:dyDescent="0.3">
      <c r="A4" s="441" t="s">
        <v>10</v>
      </c>
      <c r="B4" s="438" t="s">
        <v>9</v>
      </c>
      <c r="C4" s="438"/>
      <c r="D4" s="438"/>
      <c r="E4" s="438"/>
      <c r="F4" s="438"/>
      <c r="G4" s="438"/>
      <c r="H4" s="438"/>
      <c r="I4" s="438"/>
      <c r="J4" s="438"/>
      <c r="K4" s="438"/>
      <c r="L4" s="438"/>
      <c r="M4" s="438"/>
      <c r="N4" s="438"/>
      <c r="O4" s="438"/>
      <c r="P4" s="439"/>
    </row>
    <row r="5" spans="1:17" ht="15.75" thickBot="1" x14ac:dyDescent="0.3">
      <c r="A5" s="442"/>
      <c r="B5" s="440" t="s">
        <v>8</v>
      </c>
      <c r="C5" s="438"/>
      <c r="D5" s="438"/>
      <c r="E5" s="438"/>
      <c r="F5" s="438"/>
      <c r="G5" s="438"/>
      <c r="H5" s="438"/>
      <c r="I5" s="439"/>
      <c r="J5" s="444" t="s">
        <v>31</v>
      </c>
      <c r="K5" s="444"/>
      <c r="L5" s="444"/>
      <c r="M5" s="445"/>
      <c r="N5" s="440" t="s">
        <v>7</v>
      </c>
      <c r="O5" s="439"/>
      <c r="P5" s="73"/>
    </row>
    <row r="6" spans="1:17" ht="45.75" thickBot="1" x14ac:dyDescent="0.3">
      <c r="A6" s="450"/>
      <c r="B6" s="15" t="s">
        <v>14</v>
      </c>
      <c r="C6" s="57" t="s">
        <v>15</v>
      </c>
      <c r="D6" s="17" t="s">
        <v>40</v>
      </c>
      <c r="E6" s="16" t="s">
        <v>16</v>
      </c>
      <c r="F6" s="17" t="s">
        <v>33</v>
      </c>
      <c r="G6" s="17" t="s">
        <v>41</v>
      </c>
      <c r="H6" s="17" t="s">
        <v>32</v>
      </c>
      <c r="I6" s="66" t="s">
        <v>29</v>
      </c>
      <c r="J6" s="65" t="s">
        <v>20</v>
      </c>
      <c r="K6" s="17" t="s">
        <v>39</v>
      </c>
      <c r="L6" s="17" t="s">
        <v>21</v>
      </c>
      <c r="M6" s="18" t="s">
        <v>22</v>
      </c>
      <c r="N6" s="17" t="s">
        <v>18</v>
      </c>
      <c r="O6" s="17" t="s">
        <v>19</v>
      </c>
      <c r="P6" s="59" t="s">
        <v>30</v>
      </c>
      <c r="Q6" s="67" t="s">
        <v>42</v>
      </c>
    </row>
    <row r="7" spans="1:17" x14ac:dyDescent="0.25">
      <c r="A7" s="77" t="s">
        <v>56</v>
      </c>
      <c r="B7" s="78"/>
      <c r="C7" s="79"/>
      <c r="D7" s="80"/>
      <c r="E7" s="80"/>
      <c r="F7" s="80"/>
      <c r="G7" s="80"/>
      <c r="H7" s="80"/>
      <c r="I7" s="81">
        <v>4</v>
      </c>
      <c r="J7" s="82">
        <v>1</v>
      </c>
      <c r="K7" s="80"/>
      <c r="L7" s="80"/>
      <c r="M7" s="81"/>
      <c r="N7" s="80"/>
      <c r="O7" s="80"/>
      <c r="P7" s="83"/>
      <c r="Q7" s="29"/>
    </row>
    <row r="8" spans="1:17" s="294" customFormat="1" x14ac:dyDescent="0.25">
      <c r="A8" s="305" t="s">
        <v>54</v>
      </c>
      <c r="B8" s="285"/>
      <c r="C8" s="289"/>
      <c r="D8" s="288"/>
      <c r="E8" s="288"/>
      <c r="F8" s="288"/>
      <c r="G8" s="288"/>
      <c r="H8" s="288"/>
      <c r="I8" s="290"/>
      <c r="J8" s="377"/>
      <c r="K8" s="288"/>
      <c r="L8" s="288"/>
      <c r="M8" s="290"/>
      <c r="N8" s="288"/>
      <c r="O8" s="284"/>
      <c r="P8" s="284"/>
      <c r="Q8" s="360"/>
    </row>
    <row r="9" spans="1:17" ht="15.75" thickBot="1" x14ac:dyDescent="0.3">
      <c r="A9" s="64" t="s">
        <v>52</v>
      </c>
      <c r="B9" s="88">
        <v>1</v>
      </c>
      <c r="C9" s="89"/>
      <c r="D9" s="89"/>
      <c r="E9" s="89"/>
      <c r="F9" s="89"/>
      <c r="G9" s="89"/>
      <c r="H9" s="89"/>
      <c r="I9" s="90"/>
      <c r="J9" s="94"/>
      <c r="K9" s="89"/>
      <c r="L9" s="89"/>
      <c r="M9" s="90"/>
      <c r="N9" s="89"/>
      <c r="O9" s="95"/>
      <c r="P9" s="95"/>
      <c r="Q9" s="30"/>
    </row>
    <row r="10" spans="1:17" ht="15.75" thickBot="1" x14ac:dyDescent="0.3">
      <c r="A10" s="19" t="s">
        <v>11</v>
      </c>
      <c r="B10" s="87">
        <f t="shared" ref="B10:P10" si="0">SUM(B7:B9)</f>
        <v>1</v>
      </c>
      <c r="C10" s="91">
        <f t="shared" si="0"/>
        <v>0</v>
      </c>
      <c r="D10" s="91">
        <f t="shared" si="0"/>
        <v>0</v>
      </c>
      <c r="E10" s="91">
        <f t="shared" si="0"/>
        <v>0</v>
      </c>
      <c r="F10" s="91">
        <f t="shared" si="0"/>
        <v>0</v>
      </c>
      <c r="G10" s="91">
        <f t="shared" si="0"/>
        <v>0</v>
      </c>
      <c r="H10" s="91">
        <f t="shared" si="0"/>
        <v>0</v>
      </c>
      <c r="I10" s="93">
        <f t="shared" si="0"/>
        <v>4</v>
      </c>
      <c r="J10" s="87">
        <f t="shared" si="0"/>
        <v>1</v>
      </c>
      <c r="K10" s="91">
        <f t="shared" si="0"/>
        <v>0</v>
      </c>
      <c r="L10" s="91">
        <f t="shared" si="0"/>
        <v>0</v>
      </c>
      <c r="M10" s="92">
        <f t="shared" si="0"/>
        <v>0</v>
      </c>
      <c r="N10" s="87">
        <f t="shared" si="0"/>
        <v>0</v>
      </c>
      <c r="O10" s="91">
        <f t="shared" si="0"/>
        <v>0</v>
      </c>
      <c r="P10" s="92">
        <f t="shared" si="0"/>
        <v>0</v>
      </c>
      <c r="Q10" s="4"/>
    </row>
    <row r="12" spans="1:17" s="9" customFormat="1" ht="36.75" customHeight="1" x14ac:dyDescent="0.25"/>
    <row r="13" spans="1:17" ht="15.75" x14ac:dyDescent="0.25">
      <c r="A13" s="31" t="s">
        <v>36</v>
      </c>
    </row>
    <row r="14" spans="1:17" ht="15.75" thickBot="1" x14ac:dyDescent="0.3">
      <c r="A14" s="3" t="s">
        <v>48</v>
      </c>
    </row>
    <row r="15" spans="1:17" ht="15.75" thickBot="1" x14ac:dyDescent="0.3">
      <c r="A15" s="429" t="s">
        <v>0</v>
      </c>
      <c r="B15" s="432" t="s">
        <v>9</v>
      </c>
      <c r="C15" s="433"/>
      <c r="D15" s="433"/>
      <c r="E15" s="433"/>
      <c r="F15" s="433"/>
      <c r="G15" s="433"/>
      <c r="H15" s="433"/>
      <c r="I15" s="433"/>
      <c r="J15" s="433"/>
      <c r="K15" s="433"/>
      <c r="L15" s="433"/>
      <c r="M15" s="433"/>
      <c r="N15" s="433"/>
      <c r="O15" s="433"/>
      <c r="P15" s="434"/>
    </row>
    <row r="16" spans="1:17" ht="15.75" thickBot="1" x14ac:dyDescent="0.3">
      <c r="A16" s="430"/>
      <c r="B16" s="432" t="s">
        <v>8</v>
      </c>
      <c r="C16" s="433"/>
      <c r="D16" s="433"/>
      <c r="E16" s="433"/>
      <c r="F16" s="433"/>
      <c r="G16" s="433"/>
      <c r="H16" s="433"/>
      <c r="I16" s="434"/>
      <c r="J16" s="436" t="s">
        <v>31</v>
      </c>
      <c r="K16" s="436"/>
      <c r="L16" s="436"/>
      <c r="M16" s="437"/>
      <c r="N16" s="432" t="s">
        <v>7</v>
      </c>
      <c r="O16" s="434"/>
      <c r="P16" s="75"/>
    </row>
    <row r="17" spans="1:16" ht="48.75" thickBot="1" x14ac:dyDescent="0.3">
      <c r="A17" s="451"/>
      <c r="B17" s="21" t="s">
        <v>14</v>
      </c>
      <c r="C17" s="22" t="s">
        <v>15</v>
      </c>
      <c r="D17" s="22" t="s">
        <v>40</v>
      </c>
      <c r="E17" s="22" t="s">
        <v>16</v>
      </c>
      <c r="F17" s="23" t="s">
        <v>33</v>
      </c>
      <c r="G17" s="23" t="s">
        <v>17</v>
      </c>
      <c r="H17" s="23" t="s">
        <v>34</v>
      </c>
      <c r="I17" s="24" t="s">
        <v>29</v>
      </c>
      <c r="J17" s="25" t="s">
        <v>20</v>
      </c>
      <c r="K17" s="23" t="s">
        <v>35</v>
      </c>
      <c r="L17" s="23" t="s">
        <v>21</v>
      </c>
      <c r="M17" s="26" t="s">
        <v>22</v>
      </c>
      <c r="N17" s="23" t="s">
        <v>18</v>
      </c>
      <c r="O17" s="23" t="s">
        <v>19</v>
      </c>
      <c r="P17" s="24" t="s">
        <v>30</v>
      </c>
    </row>
    <row r="18" spans="1:16" ht="15.75" thickBot="1" x14ac:dyDescent="0.3">
      <c r="A18" s="96" t="s">
        <v>54</v>
      </c>
      <c r="B18" s="97">
        <v>2</v>
      </c>
      <c r="C18" s="98"/>
      <c r="D18" s="98"/>
      <c r="E18" s="99"/>
      <c r="F18" s="98"/>
      <c r="G18" s="98"/>
      <c r="H18" s="98"/>
      <c r="I18" s="100"/>
      <c r="J18" s="101"/>
      <c r="K18" s="98"/>
      <c r="L18" s="98"/>
      <c r="M18" s="100"/>
      <c r="N18" s="98"/>
      <c r="O18" s="98"/>
      <c r="P18" s="100"/>
    </row>
    <row r="19" spans="1:16" ht="15.75" thickBot="1" x14ac:dyDescent="0.3">
      <c r="A19" s="27" t="s">
        <v>11</v>
      </c>
      <c r="B19" s="114">
        <f t="shared" ref="B19:P19" si="1">SUM(B18:B18)</f>
        <v>2</v>
      </c>
      <c r="C19" s="115">
        <f t="shared" si="1"/>
        <v>0</v>
      </c>
      <c r="D19" s="115">
        <f t="shared" si="1"/>
        <v>0</v>
      </c>
      <c r="E19" s="115">
        <f t="shared" si="1"/>
        <v>0</v>
      </c>
      <c r="F19" s="115">
        <f t="shared" si="1"/>
        <v>0</v>
      </c>
      <c r="G19" s="115">
        <f t="shared" si="1"/>
        <v>0</v>
      </c>
      <c r="H19" s="115">
        <f t="shared" si="1"/>
        <v>0</v>
      </c>
      <c r="I19" s="116">
        <f t="shared" si="1"/>
        <v>0</v>
      </c>
      <c r="J19" s="117">
        <f t="shared" si="1"/>
        <v>0</v>
      </c>
      <c r="K19" s="115">
        <f t="shared" si="1"/>
        <v>0</v>
      </c>
      <c r="L19" s="115">
        <f t="shared" si="1"/>
        <v>0</v>
      </c>
      <c r="M19" s="117">
        <f t="shared" si="1"/>
        <v>0</v>
      </c>
      <c r="N19" s="114">
        <f t="shared" si="1"/>
        <v>0</v>
      </c>
      <c r="O19" s="115">
        <f t="shared" si="1"/>
        <v>0</v>
      </c>
      <c r="P19" s="118">
        <f t="shared" si="1"/>
        <v>0</v>
      </c>
    </row>
  </sheetData>
  <mergeCells count="10">
    <mergeCell ref="A4:A6"/>
    <mergeCell ref="B4:P4"/>
    <mergeCell ref="B5:I5"/>
    <mergeCell ref="J5:M5"/>
    <mergeCell ref="N5:O5"/>
    <mergeCell ref="A15:A17"/>
    <mergeCell ref="B15:P15"/>
    <mergeCell ref="B16:I16"/>
    <mergeCell ref="J16:M16"/>
    <mergeCell ref="N16:O16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R79"/>
  <sheetViews>
    <sheetView tabSelected="1" zoomScale="110" zoomScaleNormal="110" workbookViewId="0"/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2" spans="1:18" ht="18.75" x14ac:dyDescent="0.25">
      <c r="A2" s="2" t="s">
        <v>47</v>
      </c>
    </row>
    <row r="3" spans="1:18" thickBot="1" x14ac:dyDescent="0.35"/>
    <row r="4" spans="1:18" ht="15.75" thickBot="1" x14ac:dyDescent="0.3">
      <c r="A4" s="441" t="s">
        <v>10</v>
      </c>
      <c r="B4" s="438" t="s">
        <v>9</v>
      </c>
      <c r="C4" s="438"/>
      <c r="D4" s="438"/>
      <c r="E4" s="438"/>
      <c r="F4" s="438"/>
      <c r="G4" s="438"/>
      <c r="H4" s="438"/>
      <c r="I4" s="438"/>
      <c r="J4" s="438"/>
      <c r="K4" s="438"/>
      <c r="L4" s="438"/>
      <c r="M4" s="438"/>
      <c r="N4" s="438"/>
      <c r="O4" s="438"/>
      <c r="P4" s="439"/>
    </row>
    <row r="5" spans="1:18" ht="15.75" thickBot="1" x14ac:dyDescent="0.3">
      <c r="A5" s="442"/>
      <c r="B5" s="440" t="s">
        <v>8</v>
      </c>
      <c r="C5" s="438"/>
      <c r="D5" s="438"/>
      <c r="E5" s="438"/>
      <c r="F5" s="438"/>
      <c r="G5" s="438"/>
      <c r="H5" s="438"/>
      <c r="I5" s="439"/>
      <c r="J5" s="443" t="s">
        <v>31</v>
      </c>
      <c r="K5" s="444"/>
      <c r="L5" s="444"/>
      <c r="M5" s="445"/>
      <c r="N5" s="440" t="s">
        <v>7</v>
      </c>
      <c r="O5" s="439"/>
      <c r="P5" s="295"/>
    </row>
    <row r="6" spans="1:18" ht="45.75" thickBot="1" x14ac:dyDescent="0.3">
      <c r="A6" s="442"/>
      <c r="B6" s="153" t="s">
        <v>14</v>
      </c>
      <c r="C6" s="154" t="s">
        <v>15</v>
      </c>
      <c r="D6" s="155" t="s">
        <v>40</v>
      </c>
      <c r="E6" s="154" t="s">
        <v>16</v>
      </c>
      <c r="F6" s="155" t="s">
        <v>33</v>
      </c>
      <c r="G6" s="155" t="s">
        <v>41</v>
      </c>
      <c r="H6" s="155" t="s">
        <v>32</v>
      </c>
      <c r="I6" s="156" t="s">
        <v>29</v>
      </c>
      <c r="J6" s="180" t="s">
        <v>20</v>
      </c>
      <c r="K6" s="155" t="s">
        <v>39</v>
      </c>
      <c r="L6" s="155" t="s">
        <v>21</v>
      </c>
      <c r="M6" s="151" t="s">
        <v>22</v>
      </c>
      <c r="N6" s="180" t="s">
        <v>18</v>
      </c>
      <c r="O6" s="156" t="s">
        <v>19</v>
      </c>
      <c r="P6" s="362" t="s">
        <v>30</v>
      </c>
      <c r="Q6" s="361" t="s">
        <v>42</v>
      </c>
    </row>
    <row r="7" spans="1:18" x14ac:dyDescent="0.25">
      <c r="A7" s="160" t="str">
        <f>CNT_V!A7</f>
        <v>SP2017/132</v>
      </c>
      <c r="B7" s="347">
        <f>CNT_V!B7</f>
        <v>1</v>
      </c>
      <c r="C7" s="326">
        <f>CNT_V!C7</f>
        <v>0</v>
      </c>
      <c r="D7" s="326">
        <f>CNT_V!D7</f>
        <v>0</v>
      </c>
      <c r="E7" s="326">
        <f>CNT_V!E7</f>
        <v>0</v>
      </c>
      <c r="F7" s="326">
        <f>CNT_V!F7</f>
        <v>0</v>
      </c>
      <c r="G7" s="326">
        <f>CNT_V!G7</f>
        <v>0</v>
      </c>
      <c r="H7" s="326">
        <f>CNT_V!H7</f>
        <v>0</v>
      </c>
      <c r="I7" s="327">
        <f>CNT_V!I7</f>
        <v>0</v>
      </c>
      <c r="J7" s="363">
        <f>CNT_V!J7</f>
        <v>0</v>
      </c>
      <c r="K7" s="326">
        <f>CNT_V!K7</f>
        <v>3</v>
      </c>
      <c r="L7" s="326">
        <f>CNT_V!L7</f>
        <v>0</v>
      </c>
      <c r="M7" s="327">
        <f>CNT_V!M7</f>
        <v>0</v>
      </c>
      <c r="N7" s="363">
        <f>CNT_V!N7</f>
        <v>0</v>
      </c>
      <c r="O7" s="327">
        <f>CNT_V!O7</f>
        <v>0</v>
      </c>
      <c r="P7" s="364">
        <f>CNT_V!P7</f>
        <v>0</v>
      </c>
      <c r="Q7" s="350">
        <f>CNT_V!Q7</f>
        <v>0</v>
      </c>
      <c r="R7" s="417" t="s">
        <v>157</v>
      </c>
    </row>
    <row r="8" spans="1:18" s="294" customFormat="1" x14ac:dyDescent="0.25">
      <c r="A8" s="161" t="str">
        <f>CNT_V!A8</f>
        <v>SP2017/74</v>
      </c>
      <c r="B8" s="348">
        <f>CNT_V!B8</f>
        <v>0</v>
      </c>
      <c r="C8" s="328">
        <f>CNT_V!C8</f>
        <v>0</v>
      </c>
      <c r="D8" s="328">
        <f>CNT_V!D8</f>
        <v>0</v>
      </c>
      <c r="E8" s="328">
        <f>CNT_V!E8</f>
        <v>0</v>
      </c>
      <c r="F8" s="328">
        <f>CNT_V!F8</f>
        <v>0</v>
      </c>
      <c r="G8" s="328">
        <f>CNT_V!G8</f>
        <v>0</v>
      </c>
      <c r="H8" s="328">
        <f>CNT_V!H8</f>
        <v>0</v>
      </c>
      <c r="I8" s="329">
        <f>CNT_V!I8</f>
        <v>0</v>
      </c>
      <c r="J8" s="365">
        <f>CNT_V!J8</f>
        <v>0</v>
      </c>
      <c r="K8" s="328">
        <f>CNT_V!K8</f>
        <v>4</v>
      </c>
      <c r="L8" s="328">
        <f>CNT_V!L8</f>
        <v>0</v>
      </c>
      <c r="M8" s="329">
        <f>CNT_V!M8</f>
        <v>0</v>
      </c>
      <c r="N8" s="365">
        <f>CNT_V!N8</f>
        <v>0</v>
      </c>
      <c r="O8" s="329">
        <f>CNT_V!O8</f>
        <v>0</v>
      </c>
      <c r="P8" s="366">
        <f>CNT_V!P8</f>
        <v>0</v>
      </c>
      <c r="Q8" s="351">
        <f>CNT_V!Q8</f>
        <v>0</v>
      </c>
      <c r="R8" s="418"/>
    </row>
    <row r="9" spans="1:18" s="294" customFormat="1" x14ac:dyDescent="0.25">
      <c r="A9" s="161" t="str">
        <f>CNT_V!A9</f>
        <v>SP2017/78</v>
      </c>
      <c r="B9" s="348">
        <f>CNT_V!B9</f>
        <v>0</v>
      </c>
      <c r="C9" s="328">
        <f>CNT_V!C9</f>
        <v>0</v>
      </c>
      <c r="D9" s="328">
        <f>CNT_V!D9</f>
        <v>0</v>
      </c>
      <c r="E9" s="328">
        <f>CNT_V!E9</f>
        <v>0</v>
      </c>
      <c r="F9" s="328">
        <f>CNT_V!F9</f>
        <v>0</v>
      </c>
      <c r="G9" s="328">
        <f>CNT_V!G9</f>
        <v>0</v>
      </c>
      <c r="H9" s="328">
        <f>CNT_V!H9</f>
        <v>0</v>
      </c>
      <c r="I9" s="329">
        <f>CNT_V!I9</f>
        <v>0</v>
      </c>
      <c r="J9" s="365">
        <f>CNT_V!J9</f>
        <v>0</v>
      </c>
      <c r="K9" s="328">
        <f>CNT_V!K9</f>
        <v>4</v>
      </c>
      <c r="L9" s="328">
        <f>CNT_V!L9</f>
        <v>0</v>
      </c>
      <c r="M9" s="329">
        <f>CNT_V!M9</f>
        <v>0</v>
      </c>
      <c r="N9" s="365">
        <f>CNT_V!N9</f>
        <v>1</v>
      </c>
      <c r="O9" s="329">
        <f>CNT_V!O9</f>
        <v>2</v>
      </c>
      <c r="P9" s="366">
        <f>CNT_V!P9</f>
        <v>0</v>
      </c>
      <c r="Q9" s="351">
        <f>CNT_V!Q9</f>
        <v>0</v>
      </c>
      <c r="R9" s="418"/>
    </row>
    <row r="10" spans="1:18" s="294" customFormat="1" x14ac:dyDescent="0.25">
      <c r="A10" s="161" t="str">
        <f>CNT_V!A10</f>
        <v>SP2017/47</v>
      </c>
      <c r="B10" s="348">
        <f>CNT_V!B10</f>
        <v>0</v>
      </c>
      <c r="C10" s="328">
        <f>CNT_V!C10</f>
        <v>0</v>
      </c>
      <c r="D10" s="328">
        <f>CNT_V!D10</f>
        <v>0</v>
      </c>
      <c r="E10" s="328">
        <f>CNT_V!E10</f>
        <v>0</v>
      </c>
      <c r="F10" s="328">
        <f>CNT_V!F10</f>
        <v>0</v>
      </c>
      <c r="G10" s="328">
        <f>CNT_V!G10</f>
        <v>0</v>
      </c>
      <c r="H10" s="328">
        <f>CNT_V!H10</f>
        <v>0</v>
      </c>
      <c r="I10" s="329">
        <f>CNT_V!I10</f>
        <v>0</v>
      </c>
      <c r="J10" s="365">
        <f>CNT_V!J10</f>
        <v>0</v>
      </c>
      <c r="K10" s="328">
        <f>CNT_V!K10</f>
        <v>2</v>
      </c>
      <c r="L10" s="328">
        <f>CNT_V!L10</f>
        <v>0</v>
      </c>
      <c r="M10" s="329">
        <f>CNT_V!M10</f>
        <v>0</v>
      </c>
      <c r="N10" s="365">
        <f>CNT_V!N10</f>
        <v>0</v>
      </c>
      <c r="O10" s="329">
        <f>CNT_V!O10</f>
        <v>0</v>
      </c>
      <c r="P10" s="366">
        <f>CNT_V!P10</f>
        <v>0</v>
      </c>
      <c r="Q10" s="351">
        <f>CNT_V!Q10</f>
        <v>0</v>
      </c>
      <c r="R10" s="418"/>
    </row>
    <row r="11" spans="1:18" s="294" customFormat="1" x14ac:dyDescent="0.25">
      <c r="A11" s="161" t="str">
        <f>CNT_V!A11</f>
        <v>SP2017/99</v>
      </c>
      <c r="B11" s="348">
        <f>CNT_V!B11</f>
        <v>1</v>
      </c>
      <c r="C11" s="328">
        <f>CNT_V!C11</f>
        <v>0</v>
      </c>
      <c r="D11" s="328">
        <f>CNT_V!D11</f>
        <v>0</v>
      </c>
      <c r="E11" s="328">
        <f>CNT_V!E11</f>
        <v>0</v>
      </c>
      <c r="F11" s="328">
        <f>CNT_V!F11</f>
        <v>0</v>
      </c>
      <c r="G11" s="328">
        <f>CNT_V!G11</f>
        <v>0</v>
      </c>
      <c r="H11" s="328">
        <f>CNT_V!H11</f>
        <v>0</v>
      </c>
      <c r="I11" s="329">
        <f>CNT_V!I11</f>
        <v>0</v>
      </c>
      <c r="J11" s="365">
        <f>CNT_V!J11</f>
        <v>0</v>
      </c>
      <c r="K11" s="328">
        <f>CNT_V!K11</f>
        <v>2</v>
      </c>
      <c r="L11" s="328">
        <f>CNT_V!L11</f>
        <v>0</v>
      </c>
      <c r="M11" s="329">
        <f>CNT_V!M11</f>
        <v>0</v>
      </c>
      <c r="N11" s="365">
        <f>CNT_V!N11</f>
        <v>1</v>
      </c>
      <c r="O11" s="329">
        <f>CNT_V!O11</f>
        <v>1</v>
      </c>
      <c r="P11" s="366">
        <f>CNT_V!P11</f>
        <v>0</v>
      </c>
      <c r="Q11" s="351">
        <f>CNT_V!Q11</f>
        <v>0</v>
      </c>
      <c r="R11" s="418"/>
    </row>
    <row r="12" spans="1:18" s="294" customFormat="1" x14ac:dyDescent="0.25">
      <c r="A12" s="161" t="str">
        <f>CNT_V!A12</f>
        <v>SP2017/45</v>
      </c>
      <c r="B12" s="348">
        <f>CNT_V!B12</f>
        <v>2</v>
      </c>
      <c r="C12" s="328">
        <f>CNT_V!C12</f>
        <v>0</v>
      </c>
      <c r="D12" s="328">
        <f>CNT_V!D12</f>
        <v>0</v>
      </c>
      <c r="E12" s="328">
        <f>CNT_V!E12</f>
        <v>0</v>
      </c>
      <c r="F12" s="328">
        <f>CNT_V!F12</f>
        <v>0</v>
      </c>
      <c r="G12" s="328">
        <f>CNT_V!G12</f>
        <v>0</v>
      </c>
      <c r="H12" s="328">
        <f>CNT_V!H12</f>
        <v>1</v>
      </c>
      <c r="I12" s="329">
        <f>CNT_V!I12</f>
        <v>0</v>
      </c>
      <c r="J12" s="365">
        <f>CNT_V!J12</f>
        <v>4</v>
      </c>
      <c r="K12" s="328">
        <f>CNT_V!K12</f>
        <v>0</v>
      </c>
      <c r="L12" s="328">
        <f>CNT_V!L12</f>
        <v>0</v>
      </c>
      <c r="M12" s="329">
        <f>CNT_V!M12</f>
        <v>0</v>
      </c>
      <c r="N12" s="365">
        <f>CNT_V!N12</f>
        <v>0</v>
      </c>
      <c r="O12" s="329">
        <f>CNT_V!O12</f>
        <v>1</v>
      </c>
      <c r="P12" s="366">
        <f>CNT_V!P12</f>
        <v>0</v>
      </c>
      <c r="Q12" s="351">
        <f>CNT_V!Q12</f>
        <v>0</v>
      </c>
      <c r="R12" s="418"/>
    </row>
    <row r="13" spans="1:18" s="294" customFormat="1" x14ac:dyDescent="0.25">
      <c r="A13" s="161" t="str">
        <f>CNT_V!A13</f>
        <v>SP2017/46</v>
      </c>
      <c r="B13" s="348">
        <f>CNT_V!B13</f>
        <v>0</v>
      </c>
      <c r="C13" s="328">
        <f>CNT_V!C13</f>
        <v>0</v>
      </c>
      <c r="D13" s="328">
        <f>CNT_V!D13</f>
        <v>0</v>
      </c>
      <c r="E13" s="328">
        <f>CNT_V!E13</f>
        <v>0</v>
      </c>
      <c r="F13" s="328">
        <f>CNT_V!F13</f>
        <v>0</v>
      </c>
      <c r="G13" s="328">
        <f>CNT_V!G13</f>
        <v>0</v>
      </c>
      <c r="H13" s="328">
        <f>CNT_V!H13</f>
        <v>0</v>
      </c>
      <c r="I13" s="329">
        <f>CNT_V!I13</f>
        <v>0</v>
      </c>
      <c r="J13" s="365">
        <f>CNT_V!J13</f>
        <v>0</v>
      </c>
      <c r="K13" s="328">
        <f>CNT_V!K13</f>
        <v>3</v>
      </c>
      <c r="L13" s="328">
        <f>CNT_V!L13</f>
        <v>0</v>
      </c>
      <c r="M13" s="329">
        <f>CNT_V!M13</f>
        <v>0</v>
      </c>
      <c r="N13" s="365">
        <f>CNT_V!N13</f>
        <v>0</v>
      </c>
      <c r="O13" s="329">
        <f>CNT_V!O13</f>
        <v>0</v>
      </c>
      <c r="P13" s="366">
        <f>CNT_V!P13</f>
        <v>0</v>
      </c>
      <c r="Q13" s="351">
        <f>CNT_V!Q13</f>
        <v>0</v>
      </c>
      <c r="R13" s="418"/>
    </row>
    <row r="14" spans="1:18" s="294" customFormat="1" x14ac:dyDescent="0.25">
      <c r="A14" s="161" t="str">
        <f>CNT_V!A14</f>
        <v>SP2017/65</v>
      </c>
      <c r="B14" s="348">
        <f>CNT_V!B14</f>
        <v>0</v>
      </c>
      <c r="C14" s="328">
        <f>CNT_V!C14</f>
        <v>0</v>
      </c>
      <c r="D14" s="328">
        <f>CNT_V!D14</f>
        <v>0</v>
      </c>
      <c r="E14" s="328">
        <f>CNT_V!E14</f>
        <v>0</v>
      </c>
      <c r="F14" s="328">
        <f>CNT_V!F14</f>
        <v>0</v>
      </c>
      <c r="G14" s="328">
        <f>CNT_V!G14</f>
        <v>0</v>
      </c>
      <c r="H14" s="328">
        <f>CNT_V!H14</f>
        <v>0</v>
      </c>
      <c r="I14" s="329">
        <f>CNT_V!I14</f>
        <v>1</v>
      </c>
      <c r="J14" s="365">
        <f>CNT_V!J14</f>
        <v>0</v>
      </c>
      <c r="K14" s="328">
        <f>CNT_V!K14</f>
        <v>7</v>
      </c>
      <c r="L14" s="328">
        <f>CNT_V!L14</f>
        <v>0</v>
      </c>
      <c r="M14" s="329">
        <f>CNT_V!M14</f>
        <v>0</v>
      </c>
      <c r="N14" s="365">
        <f>CNT_V!N14</f>
        <v>0</v>
      </c>
      <c r="O14" s="329">
        <f>CNT_V!O14</f>
        <v>0</v>
      </c>
      <c r="P14" s="366">
        <f>CNT_V!P14</f>
        <v>0</v>
      </c>
      <c r="Q14" s="351">
        <f>CNT_V!Q14</f>
        <v>0</v>
      </c>
      <c r="R14" s="418"/>
    </row>
    <row r="15" spans="1:18" s="294" customFormat="1" ht="22.5" x14ac:dyDescent="0.25">
      <c r="A15" s="161" t="str">
        <f>CNT_V!A15</f>
        <v>SP2017/75</v>
      </c>
      <c r="B15" s="348">
        <f>CNT_V!B15</f>
        <v>0</v>
      </c>
      <c r="C15" s="328">
        <f>CNT_V!C15</f>
        <v>0</v>
      </c>
      <c r="D15" s="328">
        <f>CNT_V!D15</f>
        <v>0</v>
      </c>
      <c r="E15" s="328">
        <f>CNT_V!E15</f>
        <v>0</v>
      </c>
      <c r="F15" s="328">
        <f>CNT_V!F15</f>
        <v>0</v>
      </c>
      <c r="G15" s="328">
        <f>CNT_V!G15</f>
        <v>0</v>
      </c>
      <c r="H15" s="328">
        <f>CNT_V!H15</f>
        <v>0</v>
      </c>
      <c r="I15" s="329">
        <f>CNT_V!I15</f>
        <v>0</v>
      </c>
      <c r="J15" s="365">
        <f>CNT_V!J15</f>
        <v>0</v>
      </c>
      <c r="K15" s="328">
        <f>CNT_V!K15</f>
        <v>6</v>
      </c>
      <c r="L15" s="328">
        <f>CNT_V!L15</f>
        <v>0</v>
      </c>
      <c r="M15" s="329">
        <f>CNT_V!M15</f>
        <v>1</v>
      </c>
      <c r="N15" s="365">
        <f>CNT_V!N15</f>
        <v>1</v>
      </c>
      <c r="O15" s="329">
        <f>CNT_V!O15</f>
        <v>0</v>
      </c>
      <c r="P15" s="366">
        <f>CNT_V!P15</f>
        <v>1</v>
      </c>
      <c r="Q15" s="351" t="str">
        <f>CNT_V!Q15</f>
        <v>Mgr. Kristina Čabanová, Ph.D., 3. místo "Nejlepší poster", konference NanoOstrava 2017: 5th Nanomaterials and Nanotechnology Meeting, 22. - 25. 5. 2017, Ostrava</v>
      </c>
      <c r="R15" s="418"/>
    </row>
    <row r="16" spans="1:18" s="294" customFormat="1" x14ac:dyDescent="0.25">
      <c r="A16" s="161" t="str">
        <f>CNT_V!A16</f>
        <v>SP2017/52</v>
      </c>
      <c r="B16" s="348">
        <f>CNT_V!B16</f>
        <v>3</v>
      </c>
      <c r="C16" s="328">
        <f>CNT_V!C16</f>
        <v>0</v>
      </c>
      <c r="D16" s="328">
        <f>CNT_V!D16</f>
        <v>0</v>
      </c>
      <c r="E16" s="328">
        <f>CNT_V!E16</f>
        <v>0</v>
      </c>
      <c r="F16" s="328">
        <f>CNT_V!F16</f>
        <v>0</v>
      </c>
      <c r="G16" s="328">
        <f>CNT_V!G16</f>
        <v>0</v>
      </c>
      <c r="H16" s="328">
        <f>CNT_V!H16</f>
        <v>0</v>
      </c>
      <c r="I16" s="329">
        <f>CNT_V!I16</f>
        <v>0</v>
      </c>
      <c r="J16" s="365">
        <f>CNT_V!J16</f>
        <v>0</v>
      </c>
      <c r="K16" s="328">
        <f>CNT_V!K16</f>
        <v>4</v>
      </c>
      <c r="L16" s="328">
        <f>CNT_V!L16</f>
        <v>0</v>
      </c>
      <c r="M16" s="329">
        <f>CNT_V!M16</f>
        <v>0</v>
      </c>
      <c r="N16" s="365">
        <f>CNT_V!N16</f>
        <v>0</v>
      </c>
      <c r="O16" s="329">
        <f>CNT_V!O16</f>
        <v>0</v>
      </c>
      <c r="P16" s="366">
        <f>CNT_V!P16</f>
        <v>0</v>
      </c>
      <c r="Q16" s="351">
        <f>CNT_V!Q16</f>
        <v>0</v>
      </c>
      <c r="R16" s="418"/>
    </row>
    <row r="17" spans="1:18" s="294" customFormat="1" x14ac:dyDescent="0.25">
      <c r="A17" s="161" t="str">
        <f>CNT_V!A17</f>
        <v>SP2017/70</v>
      </c>
      <c r="B17" s="348">
        <f>CNT_V!B17</f>
        <v>3</v>
      </c>
      <c r="C17" s="328">
        <f>CNT_V!C17</f>
        <v>0</v>
      </c>
      <c r="D17" s="328">
        <f>CNT_V!D17</f>
        <v>0</v>
      </c>
      <c r="E17" s="328">
        <f>CNT_V!E17</f>
        <v>4</v>
      </c>
      <c r="F17" s="328">
        <f>CNT_V!F17</f>
        <v>0</v>
      </c>
      <c r="G17" s="328">
        <f>CNT_V!G17</f>
        <v>1</v>
      </c>
      <c r="H17" s="328">
        <f>CNT_V!H17</f>
        <v>0</v>
      </c>
      <c r="I17" s="329">
        <f>CNT_V!I17</f>
        <v>0</v>
      </c>
      <c r="J17" s="365">
        <f>CNT_V!J17</f>
        <v>0</v>
      </c>
      <c r="K17" s="328">
        <f>CNT_V!K17</f>
        <v>0</v>
      </c>
      <c r="L17" s="328">
        <f>CNT_V!L17</f>
        <v>0</v>
      </c>
      <c r="M17" s="329">
        <f>CNT_V!M17</f>
        <v>0</v>
      </c>
      <c r="N17" s="365">
        <f>CNT_V!N17</f>
        <v>2</v>
      </c>
      <c r="O17" s="329">
        <f>CNT_V!O17</f>
        <v>0</v>
      </c>
      <c r="P17" s="366">
        <f>CNT_V!P17</f>
        <v>0</v>
      </c>
      <c r="Q17" s="351">
        <f>CNT_V!Q17</f>
        <v>0</v>
      </c>
      <c r="R17" s="418"/>
    </row>
    <row r="18" spans="1:18" s="294" customFormat="1" x14ac:dyDescent="0.25">
      <c r="A18" s="161" t="str">
        <f>CNT_V!A18</f>
        <v>SP2017/69</v>
      </c>
      <c r="B18" s="348">
        <f>CNT_V!B18</f>
        <v>0</v>
      </c>
      <c r="C18" s="328">
        <f>CNT_V!C18</f>
        <v>0</v>
      </c>
      <c r="D18" s="328">
        <f>CNT_V!D18</f>
        <v>0</v>
      </c>
      <c r="E18" s="328">
        <f>CNT_V!E18</f>
        <v>0</v>
      </c>
      <c r="F18" s="328">
        <f>CNT_V!F18</f>
        <v>0</v>
      </c>
      <c r="G18" s="328">
        <f>CNT_V!G18</f>
        <v>0</v>
      </c>
      <c r="H18" s="328">
        <f>CNT_V!H18</f>
        <v>0</v>
      </c>
      <c r="I18" s="329">
        <f>CNT_V!I18</f>
        <v>0</v>
      </c>
      <c r="J18" s="365">
        <f>CNT_V!J18</f>
        <v>0</v>
      </c>
      <c r="K18" s="328">
        <f>CNT_V!K18</f>
        <v>3</v>
      </c>
      <c r="L18" s="328">
        <f>CNT_V!L18</f>
        <v>0</v>
      </c>
      <c r="M18" s="329">
        <f>CNT_V!M18</f>
        <v>0</v>
      </c>
      <c r="N18" s="365">
        <f>CNT_V!N18</f>
        <v>0</v>
      </c>
      <c r="O18" s="329">
        <f>CNT_V!O18</f>
        <v>0</v>
      </c>
      <c r="P18" s="366">
        <f>CNT_V!P18</f>
        <v>0</v>
      </c>
      <c r="Q18" s="351">
        <f>CNT_V!Q18</f>
        <v>0</v>
      </c>
      <c r="R18" s="418"/>
    </row>
    <row r="19" spans="1:18" s="294" customFormat="1" x14ac:dyDescent="0.25">
      <c r="A19" s="161" t="str">
        <f>CNT_V!A19</f>
        <v>SP2017/71</v>
      </c>
      <c r="B19" s="348">
        <f>CNT_V!B19</f>
        <v>1</v>
      </c>
      <c r="C19" s="328">
        <f>CNT_V!C19</f>
        <v>0</v>
      </c>
      <c r="D19" s="328">
        <f>CNT_V!D19</f>
        <v>0</v>
      </c>
      <c r="E19" s="328">
        <f>CNT_V!E19</f>
        <v>3</v>
      </c>
      <c r="F19" s="328">
        <f>CNT_V!F19</f>
        <v>0</v>
      </c>
      <c r="G19" s="328">
        <f>CNT_V!G19</f>
        <v>0</v>
      </c>
      <c r="H19" s="328">
        <f>CNT_V!H19</f>
        <v>0</v>
      </c>
      <c r="I19" s="329">
        <f>CNT_V!I19</f>
        <v>0</v>
      </c>
      <c r="J19" s="365">
        <f>CNT_V!J19</f>
        <v>0</v>
      </c>
      <c r="K19" s="328">
        <f>CNT_V!K19</f>
        <v>0</v>
      </c>
      <c r="L19" s="328">
        <f>CNT_V!L19</f>
        <v>0</v>
      </c>
      <c r="M19" s="329">
        <f>CNT_V!M19</f>
        <v>0</v>
      </c>
      <c r="N19" s="365">
        <f>CNT_V!N19</f>
        <v>0</v>
      </c>
      <c r="O19" s="329">
        <f>CNT_V!O19</f>
        <v>0</v>
      </c>
      <c r="P19" s="366">
        <f>CNT_V!P19</f>
        <v>0</v>
      </c>
      <c r="Q19" s="351">
        <f>CNT_V!Q19</f>
        <v>0</v>
      </c>
      <c r="R19" s="418"/>
    </row>
    <row r="20" spans="1:18" s="294" customFormat="1" x14ac:dyDescent="0.25">
      <c r="A20" s="161" t="str">
        <f>CNT_V!A20</f>
        <v>SP2017/86</v>
      </c>
      <c r="B20" s="348">
        <f>CNT_V!B20</f>
        <v>1</v>
      </c>
      <c r="C20" s="328">
        <f>CNT_V!C20</f>
        <v>3</v>
      </c>
      <c r="D20" s="328">
        <f>CNT_V!D20</f>
        <v>0</v>
      </c>
      <c r="E20" s="328">
        <f>CNT_V!E20</f>
        <v>0</v>
      </c>
      <c r="F20" s="328">
        <f>CNT_V!F20</f>
        <v>0</v>
      </c>
      <c r="G20" s="328">
        <f>CNT_V!G20</f>
        <v>0</v>
      </c>
      <c r="H20" s="328">
        <f>CNT_V!H20</f>
        <v>0</v>
      </c>
      <c r="I20" s="329">
        <f>CNT_V!I20</f>
        <v>0</v>
      </c>
      <c r="J20" s="365">
        <f>CNT_V!J20</f>
        <v>1</v>
      </c>
      <c r="K20" s="328">
        <f>CNT_V!K20</f>
        <v>2</v>
      </c>
      <c r="L20" s="328">
        <f>CNT_V!L20</f>
        <v>0</v>
      </c>
      <c r="M20" s="329">
        <f>CNT_V!M20</f>
        <v>0</v>
      </c>
      <c r="N20" s="365">
        <f>CNT_V!N20</f>
        <v>0</v>
      </c>
      <c r="O20" s="329">
        <f>CNT_V!O20</f>
        <v>1</v>
      </c>
      <c r="P20" s="366">
        <f>CNT_V!P20</f>
        <v>0</v>
      </c>
      <c r="Q20" s="351">
        <f>CNT_V!Q20</f>
        <v>0</v>
      </c>
      <c r="R20" s="418"/>
    </row>
    <row r="21" spans="1:18" s="294" customFormat="1" ht="15.75" thickBot="1" x14ac:dyDescent="0.3">
      <c r="A21" s="163" t="str">
        <f>CNT_V!A21</f>
        <v>SP2017/43</v>
      </c>
      <c r="B21" s="367">
        <f>CNT_V!B21</f>
        <v>0</v>
      </c>
      <c r="C21" s="330">
        <f>CNT_V!C21</f>
        <v>0</v>
      </c>
      <c r="D21" s="330">
        <f>CNT_V!D21</f>
        <v>0</v>
      </c>
      <c r="E21" s="330">
        <f>CNT_V!E21</f>
        <v>0</v>
      </c>
      <c r="F21" s="330">
        <f>CNT_V!F21</f>
        <v>0</v>
      </c>
      <c r="G21" s="330">
        <f>CNT_V!G21</f>
        <v>0</v>
      </c>
      <c r="H21" s="330">
        <f>CNT_V!H21</f>
        <v>0</v>
      </c>
      <c r="I21" s="331">
        <f>CNT_V!I21</f>
        <v>0</v>
      </c>
      <c r="J21" s="368">
        <f>CNT_V!J21</f>
        <v>0</v>
      </c>
      <c r="K21" s="330">
        <f>CNT_V!K21</f>
        <v>2</v>
      </c>
      <c r="L21" s="330">
        <f>CNT_V!L21</f>
        <v>0</v>
      </c>
      <c r="M21" s="331">
        <f>CNT_V!M21</f>
        <v>0</v>
      </c>
      <c r="N21" s="368">
        <f>CNT_V!N21</f>
        <v>0</v>
      </c>
      <c r="O21" s="331">
        <f>CNT_V!O21</f>
        <v>0</v>
      </c>
      <c r="P21" s="369">
        <f>CNT_V!P21</f>
        <v>0</v>
      </c>
      <c r="Q21" s="352">
        <f>CNT_V!Q21</f>
        <v>0</v>
      </c>
      <c r="R21" s="419"/>
    </row>
    <row r="22" spans="1:18" s="294" customFormat="1" ht="16.5" thickBot="1" x14ac:dyDescent="0.3">
      <c r="A22" s="337" t="str">
        <f>IET_V!A7</f>
        <v>SP2017/92</v>
      </c>
      <c r="B22" s="370">
        <f>IET_V!B7</f>
        <v>13</v>
      </c>
      <c r="C22" s="371">
        <f>IET_V!C7</f>
        <v>0</v>
      </c>
      <c r="D22" s="371">
        <f>IET_V!D7</f>
        <v>0</v>
      </c>
      <c r="E22" s="371">
        <f>IET_V!E7</f>
        <v>3</v>
      </c>
      <c r="F22" s="371">
        <f>IET_V!F7</f>
        <v>0</v>
      </c>
      <c r="G22" s="371">
        <f>IET_V!G7</f>
        <v>0</v>
      </c>
      <c r="H22" s="371">
        <f>IET_V!H7</f>
        <v>0</v>
      </c>
      <c r="I22" s="372">
        <f>IET_V!I7</f>
        <v>0</v>
      </c>
      <c r="J22" s="373">
        <f>IET_V!J7</f>
        <v>25</v>
      </c>
      <c r="K22" s="371">
        <f>IET_V!K7</f>
        <v>0</v>
      </c>
      <c r="L22" s="371">
        <f>IET_V!L7</f>
        <v>0</v>
      </c>
      <c r="M22" s="372">
        <f>IET_V!M7</f>
        <v>0</v>
      </c>
      <c r="N22" s="373">
        <f>IET_V!N7</f>
        <v>2</v>
      </c>
      <c r="O22" s="372">
        <f>IET_V!O7</f>
        <v>2</v>
      </c>
      <c r="P22" s="374">
        <f>IET_V!P7</f>
        <v>0</v>
      </c>
      <c r="Q22" s="358">
        <f>IET_V!Q7</f>
        <v>0</v>
      </c>
      <c r="R22" s="359" t="s">
        <v>158</v>
      </c>
    </row>
    <row r="23" spans="1:18" s="294" customFormat="1" x14ac:dyDescent="0.25">
      <c r="A23" s="160" t="str">
        <f>IT4I_V!A7</f>
        <v>SP2017/167</v>
      </c>
      <c r="B23" s="347">
        <f>IT4I_V!B7</f>
        <v>0</v>
      </c>
      <c r="C23" s="326">
        <f>IT4I_V!C7</f>
        <v>0</v>
      </c>
      <c r="D23" s="326">
        <f>IT4I_V!D7</f>
        <v>0</v>
      </c>
      <c r="E23" s="326">
        <f>IT4I_V!E7</f>
        <v>0</v>
      </c>
      <c r="F23" s="326">
        <f>IT4I_V!F7</f>
        <v>0</v>
      </c>
      <c r="G23" s="326">
        <f>IT4I_V!G7</f>
        <v>0</v>
      </c>
      <c r="H23" s="326">
        <f>IT4I_V!H7</f>
        <v>2</v>
      </c>
      <c r="I23" s="327">
        <f>IT4I_V!I7</f>
        <v>0</v>
      </c>
      <c r="J23" s="363">
        <f>IT4I_V!J7</f>
        <v>0</v>
      </c>
      <c r="K23" s="326">
        <f>IT4I_V!K7</f>
        <v>0</v>
      </c>
      <c r="L23" s="326">
        <f>IT4I_V!L7</f>
        <v>0</v>
      </c>
      <c r="M23" s="327">
        <f>IT4I_V!M7</f>
        <v>0</v>
      </c>
      <c r="N23" s="363">
        <f>IT4I_V!N7</f>
        <v>0</v>
      </c>
      <c r="O23" s="327">
        <f>IT4I_V!O7</f>
        <v>0</v>
      </c>
      <c r="P23" s="364">
        <f>IT4I_V!P7</f>
        <v>0</v>
      </c>
      <c r="Q23" s="350">
        <f>IT4I_V!Q7</f>
        <v>0</v>
      </c>
      <c r="R23" s="417" t="s">
        <v>159</v>
      </c>
    </row>
    <row r="24" spans="1:18" s="294" customFormat="1" x14ac:dyDescent="0.25">
      <c r="A24" s="161" t="str">
        <f>IT4I_V!A8</f>
        <v>SP2017/184</v>
      </c>
      <c r="B24" s="348">
        <f>IT4I_V!B8</f>
        <v>1</v>
      </c>
      <c r="C24" s="328">
        <f>IT4I_V!C8</f>
        <v>0</v>
      </c>
      <c r="D24" s="328">
        <f>IT4I_V!D8</f>
        <v>0</v>
      </c>
      <c r="E24" s="328">
        <f>IT4I_V!E8</f>
        <v>0</v>
      </c>
      <c r="F24" s="328">
        <f>IT4I_V!F8</f>
        <v>0</v>
      </c>
      <c r="G24" s="328">
        <f>IT4I_V!G8</f>
        <v>0</v>
      </c>
      <c r="H24" s="328">
        <f>IT4I_V!H8</f>
        <v>0</v>
      </c>
      <c r="I24" s="329">
        <f>IT4I_V!I8</f>
        <v>0</v>
      </c>
      <c r="J24" s="365">
        <f>IT4I_V!J8</f>
        <v>0</v>
      </c>
      <c r="K24" s="328">
        <f>IT4I_V!K8</f>
        <v>0</v>
      </c>
      <c r="L24" s="328">
        <f>IT4I_V!L8</f>
        <v>0</v>
      </c>
      <c r="M24" s="329">
        <f>IT4I_V!M8</f>
        <v>0</v>
      </c>
      <c r="N24" s="365">
        <f>IT4I_V!N8</f>
        <v>0</v>
      </c>
      <c r="O24" s="329">
        <f>IT4I_V!O8</f>
        <v>1</v>
      </c>
      <c r="P24" s="366">
        <f>IT4I_V!P8</f>
        <v>0</v>
      </c>
      <c r="Q24" s="351">
        <f>IT4I_V!Q8</f>
        <v>0</v>
      </c>
      <c r="R24" s="418"/>
    </row>
    <row r="25" spans="1:18" s="294" customFormat="1" x14ac:dyDescent="0.25">
      <c r="A25" s="161" t="str">
        <f>IT4I_V!A9</f>
        <v>SP2017/169</v>
      </c>
      <c r="B25" s="348">
        <f>IT4I_V!B9</f>
        <v>2</v>
      </c>
      <c r="C25" s="328">
        <f>IT4I_V!C9</f>
        <v>7</v>
      </c>
      <c r="D25" s="328">
        <f>IT4I_V!D9</f>
        <v>0</v>
      </c>
      <c r="E25" s="328">
        <f>IT4I_V!E9</f>
        <v>0</v>
      </c>
      <c r="F25" s="328">
        <f>IT4I_V!F9</f>
        <v>0</v>
      </c>
      <c r="G25" s="328">
        <f>IT4I_V!G9</f>
        <v>0</v>
      </c>
      <c r="H25" s="328">
        <f>IT4I_V!H9</f>
        <v>3</v>
      </c>
      <c r="I25" s="329">
        <f>IT4I_V!I9</f>
        <v>0</v>
      </c>
      <c r="J25" s="365">
        <f>IT4I_V!J9</f>
        <v>0</v>
      </c>
      <c r="K25" s="328">
        <f>IT4I_V!K9</f>
        <v>0</v>
      </c>
      <c r="L25" s="328">
        <f>IT4I_V!L9</f>
        <v>0</v>
      </c>
      <c r="M25" s="329">
        <f>IT4I_V!M9</f>
        <v>0</v>
      </c>
      <c r="N25" s="365">
        <f>IT4I_V!N9</f>
        <v>0</v>
      </c>
      <c r="O25" s="329">
        <f>IT4I_V!O9</f>
        <v>0</v>
      </c>
      <c r="P25" s="366">
        <f>IT4I_V!P9</f>
        <v>1</v>
      </c>
      <c r="Q25" s="351" t="str">
        <f>IT4I_V!Q9</f>
        <v>Nejlepší poster na konferenci HPCSE 2017, Marek Pecha</v>
      </c>
      <c r="R25" s="418"/>
    </row>
    <row r="26" spans="1:18" s="294" customFormat="1" x14ac:dyDescent="0.25">
      <c r="A26" s="161" t="str">
        <f>IT4I_V!A10</f>
        <v>SP2017/156</v>
      </c>
      <c r="B26" s="348">
        <f>IT4I_V!B10</f>
        <v>0</v>
      </c>
      <c r="C26" s="328">
        <f>IT4I_V!C10</f>
        <v>0</v>
      </c>
      <c r="D26" s="328">
        <f>IT4I_V!D10</f>
        <v>0</v>
      </c>
      <c r="E26" s="328">
        <f>IT4I_V!E10</f>
        <v>0</v>
      </c>
      <c r="F26" s="328">
        <f>IT4I_V!F10</f>
        <v>0</v>
      </c>
      <c r="G26" s="328">
        <f>IT4I_V!G10</f>
        <v>0</v>
      </c>
      <c r="H26" s="328">
        <f>IT4I_V!H10</f>
        <v>0</v>
      </c>
      <c r="I26" s="329">
        <f>IT4I_V!I10</f>
        <v>0</v>
      </c>
      <c r="J26" s="365">
        <f>IT4I_V!J10</f>
        <v>0</v>
      </c>
      <c r="K26" s="328">
        <f>IT4I_V!K10</f>
        <v>1</v>
      </c>
      <c r="L26" s="328">
        <f>IT4I_V!L10</f>
        <v>0</v>
      </c>
      <c r="M26" s="329">
        <f>IT4I_V!M10</f>
        <v>0</v>
      </c>
      <c r="N26" s="365">
        <f>IT4I_V!N10</f>
        <v>1</v>
      </c>
      <c r="O26" s="329">
        <f>IT4I_V!O10</f>
        <v>3</v>
      </c>
      <c r="P26" s="366">
        <f>IT4I_V!P10</f>
        <v>1</v>
      </c>
      <c r="Q26" s="351" t="str">
        <f>IT4I_V!Q10</f>
        <v>P. Maršálek:  Joseph Fourier Prize 2017</v>
      </c>
      <c r="R26" s="418"/>
    </row>
    <row r="27" spans="1:18" s="294" customFormat="1" x14ac:dyDescent="0.25">
      <c r="A27" s="161" t="str">
        <f>IT4I_V!A11</f>
        <v>SP2017/168</v>
      </c>
      <c r="B27" s="348">
        <f>IT4I_V!B11</f>
        <v>2</v>
      </c>
      <c r="C27" s="328">
        <f>IT4I_V!C11</f>
        <v>2</v>
      </c>
      <c r="D27" s="328">
        <f>IT4I_V!D11</f>
        <v>0</v>
      </c>
      <c r="E27" s="328">
        <f>IT4I_V!E11</f>
        <v>0</v>
      </c>
      <c r="F27" s="328">
        <f>IT4I_V!F11</f>
        <v>0</v>
      </c>
      <c r="G27" s="328">
        <f>IT4I_V!G11</f>
        <v>0</v>
      </c>
      <c r="H27" s="328">
        <f>IT4I_V!H11</f>
        <v>1</v>
      </c>
      <c r="I27" s="329">
        <f>IT4I_V!I11</f>
        <v>0</v>
      </c>
      <c r="J27" s="365">
        <f>IT4I_V!J11</f>
        <v>0</v>
      </c>
      <c r="K27" s="328">
        <f>IT4I_V!K11</f>
        <v>0</v>
      </c>
      <c r="L27" s="328">
        <f>IT4I_V!L11</f>
        <v>0</v>
      </c>
      <c r="M27" s="329">
        <f>IT4I_V!M11</f>
        <v>0</v>
      </c>
      <c r="N27" s="365">
        <f>IT4I_V!N11</f>
        <v>0</v>
      </c>
      <c r="O27" s="329">
        <f>IT4I_V!O11</f>
        <v>0</v>
      </c>
      <c r="P27" s="366">
        <f>IT4I_V!P11</f>
        <v>0</v>
      </c>
      <c r="Q27" s="351">
        <f>IT4I_V!Q11</f>
        <v>0</v>
      </c>
      <c r="R27" s="418"/>
    </row>
    <row r="28" spans="1:18" s="294" customFormat="1" x14ac:dyDescent="0.25">
      <c r="A28" s="161" t="str">
        <f>IT4I_V!A12</f>
        <v>SP2017/107</v>
      </c>
      <c r="B28" s="348">
        <f>IT4I_V!B12</f>
        <v>0</v>
      </c>
      <c r="C28" s="328">
        <f>IT4I_V!C12</f>
        <v>0</v>
      </c>
      <c r="D28" s="328">
        <f>IT4I_V!D12</f>
        <v>0</v>
      </c>
      <c r="E28" s="328">
        <f>IT4I_V!E12</f>
        <v>0</v>
      </c>
      <c r="F28" s="328">
        <f>IT4I_V!F12</f>
        <v>0</v>
      </c>
      <c r="G28" s="328">
        <f>IT4I_V!G12</f>
        <v>0</v>
      </c>
      <c r="H28" s="328">
        <f>IT4I_V!H12</f>
        <v>0</v>
      </c>
      <c r="I28" s="329">
        <f>IT4I_V!I12</f>
        <v>0</v>
      </c>
      <c r="J28" s="365">
        <f>IT4I_V!J12</f>
        <v>0</v>
      </c>
      <c r="K28" s="328">
        <f>IT4I_V!K12</f>
        <v>0</v>
      </c>
      <c r="L28" s="328">
        <f>IT4I_V!L12</f>
        <v>0</v>
      </c>
      <c r="M28" s="329">
        <f>IT4I_V!M12</f>
        <v>0</v>
      </c>
      <c r="N28" s="365">
        <f>IT4I_V!N12</f>
        <v>0</v>
      </c>
      <c r="O28" s="329">
        <f>IT4I_V!O12</f>
        <v>0</v>
      </c>
      <c r="P28" s="366">
        <f>IT4I_V!P12</f>
        <v>0</v>
      </c>
      <c r="Q28" s="351">
        <f>IT4I_V!Q12</f>
        <v>0</v>
      </c>
      <c r="R28" s="418"/>
    </row>
    <row r="29" spans="1:18" s="294" customFormat="1" x14ac:dyDescent="0.25">
      <c r="A29" s="161" t="str">
        <f>IT4I_V!A13</f>
        <v>SP2017/182</v>
      </c>
      <c r="B29" s="348">
        <f>IT4I_V!B13</f>
        <v>0</v>
      </c>
      <c r="C29" s="328">
        <f>IT4I_V!C13</f>
        <v>2</v>
      </c>
      <c r="D29" s="328">
        <f>IT4I_V!D13</f>
        <v>0</v>
      </c>
      <c r="E29" s="328">
        <f>IT4I_V!E13</f>
        <v>0</v>
      </c>
      <c r="F29" s="328">
        <f>IT4I_V!F13</f>
        <v>0</v>
      </c>
      <c r="G29" s="328">
        <f>IT4I_V!G13</f>
        <v>0</v>
      </c>
      <c r="H29" s="328">
        <f>IT4I_V!H13</f>
        <v>2</v>
      </c>
      <c r="I29" s="329">
        <f>IT4I_V!I13</f>
        <v>0</v>
      </c>
      <c r="J29" s="365">
        <f>IT4I_V!J13</f>
        <v>0</v>
      </c>
      <c r="K29" s="328">
        <f>IT4I_V!K13</f>
        <v>0</v>
      </c>
      <c r="L29" s="328">
        <f>IT4I_V!L13</f>
        <v>0</v>
      </c>
      <c r="M29" s="329">
        <f>IT4I_V!M13</f>
        <v>0</v>
      </c>
      <c r="N29" s="365">
        <f>IT4I_V!N13</f>
        <v>0</v>
      </c>
      <c r="O29" s="329">
        <f>IT4I_V!O13</f>
        <v>1</v>
      </c>
      <c r="P29" s="366">
        <f>IT4I_V!P13</f>
        <v>0</v>
      </c>
      <c r="Q29" s="351">
        <f>IT4I_V!Q13</f>
        <v>0</v>
      </c>
      <c r="R29" s="418"/>
    </row>
    <row r="30" spans="1:18" s="294" customFormat="1" x14ac:dyDescent="0.25">
      <c r="A30" s="161" t="str">
        <f>IT4I_V!A14</f>
        <v>SP2017/165</v>
      </c>
      <c r="B30" s="348">
        <f>IT4I_V!B14</f>
        <v>0</v>
      </c>
      <c r="C30" s="328">
        <f>IT4I_V!C14</f>
        <v>0</v>
      </c>
      <c r="D30" s="328">
        <f>IT4I_V!D14</f>
        <v>0</v>
      </c>
      <c r="E30" s="328">
        <f>IT4I_V!E14</f>
        <v>0</v>
      </c>
      <c r="F30" s="328">
        <f>IT4I_V!F14</f>
        <v>0</v>
      </c>
      <c r="G30" s="328">
        <f>IT4I_V!G14</f>
        <v>0</v>
      </c>
      <c r="H30" s="328">
        <f>IT4I_V!H14</f>
        <v>1</v>
      </c>
      <c r="I30" s="329">
        <f>IT4I_V!I14</f>
        <v>0</v>
      </c>
      <c r="J30" s="365">
        <f>IT4I_V!J14</f>
        <v>0</v>
      </c>
      <c r="K30" s="328">
        <f>IT4I_V!K14</f>
        <v>6</v>
      </c>
      <c r="L30" s="328">
        <f>IT4I_V!L14</f>
        <v>0</v>
      </c>
      <c r="M30" s="329">
        <f>IT4I_V!M14</f>
        <v>0</v>
      </c>
      <c r="N30" s="365">
        <f>IT4I_V!N14</f>
        <v>1</v>
      </c>
      <c r="O30" s="329">
        <f>IT4I_V!O14</f>
        <v>1</v>
      </c>
      <c r="P30" s="366">
        <f>IT4I_V!P14</f>
        <v>2</v>
      </c>
      <c r="Q30" s="351" t="str">
        <f>IT4I_V!Q14</f>
        <v>Jan Zapletal: Joseph Fourier Prize 2017, Cena prof. Babušky 2017</v>
      </c>
      <c r="R30" s="418"/>
    </row>
    <row r="31" spans="1:18" s="294" customFormat="1" x14ac:dyDescent="0.25">
      <c r="A31" s="161" t="str">
        <f>IT4I_V!A15</f>
        <v>SP2017/154</v>
      </c>
      <c r="B31" s="348">
        <f>IT4I_V!B15</f>
        <v>2</v>
      </c>
      <c r="C31" s="328">
        <f>IT4I_V!C15</f>
        <v>0</v>
      </c>
      <c r="D31" s="328">
        <f>IT4I_V!D15</f>
        <v>0</v>
      </c>
      <c r="E31" s="328">
        <f>IT4I_V!E15</f>
        <v>0</v>
      </c>
      <c r="F31" s="328">
        <f>IT4I_V!F15</f>
        <v>0</v>
      </c>
      <c r="G31" s="328">
        <f>IT4I_V!G15</f>
        <v>0</v>
      </c>
      <c r="H31" s="328">
        <f>IT4I_V!H15</f>
        <v>0</v>
      </c>
      <c r="I31" s="329">
        <f>IT4I_V!I15</f>
        <v>0</v>
      </c>
      <c r="J31" s="365">
        <f>IT4I_V!J15</f>
        <v>0</v>
      </c>
      <c r="K31" s="328">
        <f>IT4I_V!K15</f>
        <v>0</v>
      </c>
      <c r="L31" s="328">
        <f>IT4I_V!L15</f>
        <v>0</v>
      </c>
      <c r="M31" s="329">
        <f>IT4I_V!M15</f>
        <v>0</v>
      </c>
      <c r="N31" s="365">
        <f>IT4I_V!N15</f>
        <v>0</v>
      </c>
      <c r="O31" s="329">
        <f>IT4I_V!O15</f>
        <v>0</v>
      </c>
      <c r="P31" s="366">
        <f>IT4I_V!P15</f>
        <v>0</v>
      </c>
      <c r="Q31" s="351">
        <f>IT4I_V!Q15</f>
        <v>0</v>
      </c>
      <c r="R31" s="418"/>
    </row>
    <row r="32" spans="1:18" s="294" customFormat="1" ht="15.75" thickBot="1" x14ac:dyDescent="0.3">
      <c r="A32" s="163" t="str">
        <f>IT4I_V!A16</f>
        <v>SP2017/177</v>
      </c>
      <c r="B32" s="367">
        <f>IT4I_V!B16</f>
        <v>0</v>
      </c>
      <c r="C32" s="330">
        <f>IT4I_V!C16</f>
        <v>0</v>
      </c>
      <c r="D32" s="330">
        <f>IT4I_V!D16</f>
        <v>0</v>
      </c>
      <c r="E32" s="330">
        <f>IT4I_V!E16</f>
        <v>0</v>
      </c>
      <c r="F32" s="330">
        <f>IT4I_V!F16</f>
        <v>0</v>
      </c>
      <c r="G32" s="330">
        <f>IT4I_V!G16</f>
        <v>0</v>
      </c>
      <c r="H32" s="330">
        <f>IT4I_V!H16</f>
        <v>4</v>
      </c>
      <c r="I32" s="331">
        <f>IT4I_V!I16</f>
        <v>1</v>
      </c>
      <c r="J32" s="368">
        <f>IT4I_V!J16</f>
        <v>0</v>
      </c>
      <c r="K32" s="330">
        <f>IT4I_V!K16</f>
        <v>0</v>
      </c>
      <c r="L32" s="330">
        <f>IT4I_V!L16</f>
        <v>0</v>
      </c>
      <c r="M32" s="331">
        <f>IT4I_V!M16</f>
        <v>1</v>
      </c>
      <c r="N32" s="368">
        <f>IT4I_V!N16</f>
        <v>0</v>
      </c>
      <c r="O32" s="331">
        <f>IT4I_V!O16</f>
        <v>0</v>
      </c>
      <c r="P32" s="369">
        <f>IT4I_V!P16</f>
        <v>0</v>
      </c>
      <c r="Q32" s="352">
        <f>IT4I_V!Q16</f>
        <v>0</v>
      </c>
      <c r="R32" s="419"/>
    </row>
    <row r="33" spans="1:18" s="294" customFormat="1" ht="22.5" x14ac:dyDescent="0.25">
      <c r="A33" s="160" t="str">
        <f>ENET_V!A7</f>
        <v>SP2017/159</v>
      </c>
      <c r="B33" s="347">
        <f>ENET_V!B7</f>
        <v>4</v>
      </c>
      <c r="C33" s="326">
        <f>ENET_V!C7</f>
        <v>0</v>
      </c>
      <c r="D33" s="326">
        <f>ENET_V!D7</f>
        <v>0</v>
      </c>
      <c r="E33" s="326">
        <f>ENET_V!E7</f>
        <v>0</v>
      </c>
      <c r="F33" s="326">
        <f>ENET_V!F7</f>
        <v>0</v>
      </c>
      <c r="G33" s="326">
        <f>ENET_V!G7</f>
        <v>0</v>
      </c>
      <c r="H33" s="326">
        <f>ENET_V!H7</f>
        <v>6</v>
      </c>
      <c r="I33" s="327">
        <f>ENET_V!I7</f>
        <v>0</v>
      </c>
      <c r="J33" s="363">
        <f>ENET_V!J7</f>
        <v>0</v>
      </c>
      <c r="K33" s="326">
        <f>ENET_V!K7</f>
        <v>0</v>
      </c>
      <c r="L33" s="326">
        <f>ENET_V!L7</f>
        <v>0</v>
      </c>
      <c r="M33" s="327">
        <f>ENET_V!M7</f>
        <v>0</v>
      </c>
      <c r="N33" s="363">
        <f>ENET_V!N7</f>
        <v>0</v>
      </c>
      <c r="O33" s="327">
        <f>ENET_V!O7</f>
        <v>0</v>
      </c>
      <c r="P33" s="364">
        <f>ENET_V!P7</f>
        <v>1</v>
      </c>
      <c r="Q33" s="350" t="str">
        <f>ENET_V!Q7</f>
        <v>Infotherma 2017 - 1.místo "Sofistikovaný systém řízení energie pro zajištění celoroční energetické soběstačnsoti provozu rodinného domu</v>
      </c>
      <c r="R33" s="417" t="s">
        <v>156</v>
      </c>
    </row>
    <row r="34" spans="1:18" x14ac:dyDescent="0.25">
      <c r="A34" s="161" t="str">
        <f>ENET_V!A8</f>
        <v>SP2017/94</v>
      </c>
      <c r="B34" s="348">
        <f>ENET_V!B8</f>
        <v>0</v>
      </c>
      <c r="C34" s="328">
        <f>ENET_V!C8</f>
        <v>0</v>
      </c>
      <c r="D34" s="328">
        <f>ENET_V!D8</f>
        <v>2</v>
      </c>
      <c r="E34" s="328">
        <f>ENET_V!E8</f>
        <v>0</v>
      </c>
      <c r="F34" s="328">
        <f>ENET_V!F8</f>
        <v>0</v>
      </c>
      <c r="G34" s="328">
        <f>ENET_V!G8</f>
        <v>0</v>
      </c>
      <c r="H34" s="328">
        <f>ENET_V!H8</f>
        <v>1</v>
      </c>
      <c r="I34" s="329">
        <f>ENET_V!I8</f>
        <v>0</v>
      </c>
      <c r="J34" s="365">
        <f>ENET_V!J8</f>
        <v>0</v>
      </c>
      <c r="K34" s="328">
        <f>ENET_V!K8</f>
        <v>0</v>
      </c>
      <c r="L34" s="328">
        <f>ENET_V!L8</f>
        <v>0</v>
      </c>
      <c r="M34" s="329">
        <f>ENET_V!M8</f>
        <v>0</v>
      </c>
      <c r="N34" s="365">
        <f>ENET_V!N8</f>
        <v>0</v>
      </c>
      <c r="O34" s="329">
        <f>ENET_V!O8</f>
        <v>0</v>
      </c>
      <c r="P34" s="366">
        <f>ENET_V!P8</f>
        <v>0</v>
      </c>
      <c r="Q34" s="351">
        <f>ENET_V!Q8</f>
        <v>0</v>
      </c>
      <c r="R34" s="418"/>
    </row>
    <row r="35" spans="1:18" x14ac:dyDescent="0.25">
      <c r="A35" s="161" t="str">
        <f>ENET_V!A9</f>
        <v xml:space="preserve">SP2017/98 </v>
      </c>
      <c r="B35" s="348">
        <f>ENET_V!B9</f>
        <v>0</v>
      </c>
      <c r="C35" s="328">
        <f>ENET_V!C9</f>
        <v>0</v>
      </c>
      <c r="D35" s="328">
        <f>ENET_V!D9</f>
        <v>0</v>
      </c>
      <c r="E35" s="328">
        <f>ENET_V!E9</f>
        <v>0</v>
      </c>
      <c r="F35" s="328">
        <f>ENET_V!F9</f>
        <v>0</v>
      </c>
      <c r="G35" s="328">
        <f>ENET_V!G9</f>
        <v>0</v>
      </c>
      <c r="H35" s="328">
        <f>ENET_V!H9</f>
        <v>4</v>
      </c>
      <c r="I35" s="329">
        <f>ENET_V!I9</f>
        <v>2</v>
      </c>
      <c r="J35" s="365">
        <f>ENET_V!J9</f>
        <v>0</v>
      </c>
      <c r="K35" s="328">
        <f>ENET_V!K9</f>
        <v>2</v>
      </c>
      <c r="L35" s="328">
        <f>ENET_V!L9</f>
        <v>0</v>
      </c>
      <c r="M35" s="329">
        <f>ENET_V!M9</f>
        <v>0</v>
      </c>
      <c r="N35" s="365">
        <f>ENET_V!N9</f>
        <v>0</v>
      </c>
      <c r="O35" s="329">
        <f>ENET_V!O9</f>
        <v>0</v>
      </c>
      <c r="P35" s="366">
        <f>ENET_V!P9</f>
        <v>0</v>
      </c>
      <c r="Q35" s="351">
        <f>ENET_V!Q9</f>
        <v>0</v>
      </c>
      <c r="R35" s="418"/>
    </row>
    <row r="36" spans="1:18" x14ac:dyDescent="0.25">
      <c r="A36" s="161" t="str">
        <f>ENET_V!A10</f>
        <v>SP2017/96</v>
      </c>
      <c r="B36" s="348">
        <f>ENET_V!B10</f>
        <v>0</v>
      </c>
      <c r="C36" s="328">
        <f>ENET_V!C10</f>
        <v>0</v>
      </c>
      <c r="D36" s="328">
        <f>ENET_V!D10</f>
        <v>0</v>
      </c>
      <c r="E36" s="328">
        <f>ENET_V!E10</f>
        <v>0</v>
      </c>
      <c r="F36" s="328">
        <f>ENET_V!F10</f>
        <v>0</v>
      </c>
      <c r="G36" s="328">
        <f>ENET_V!G10</f>
        <v>0</v>
      </c>
      <c r="H36" s="328">
        <f>ENET_V!H10</f>
        <v>4</v>
      </c>
      <c r="I36" s="329">
        <f>ENET_V!I10</f>
        <v>1</v>
      </c>
      <c r="J36" s="365">
        <f>ENET_V!J10</f>
        <v>0</v>
      </c>
      <c r="K36" s="328">
        <f>ENET_V!K10</f>
        <v>0</v>
      </c>
      <c r="L36" s="328">
        <f>ENET_V!L10</f>
        <v>0</v>
      </c>
      <c r="M36" s="329">
        <f>ENET_V!M10</f>
        <v>23</v>
      </c>
      <c r="N36" s="365">
        <f>ENET_V!N10</f>
        <v>0</v>
      </c>
      <c r="O36" s="329">
        <f>ENET_V!O10</f>
        <v>0</v>
      </c>
      <c r="P36" s="366">
        <f>ENET_V!P10</f>
        <v>0</v>
      </c>
      <c r="Q36" s="351">
        <f>ENET_V!Q10</f>
        <v>0</v>
      </c>
      <c r="R36" s="418"/>
    </row>
    <row r="37" spans="1:18" ht="15.75" thickBot="1" x14ac:dyDescent="0.3">
      <c r="A37" s="163" t="str">
        <f>ENET_V!A11</f>
        <v>SP2017/185</v>
      </c>
      <c r="B37" s="367">
        <f>ENET_V!B11</f>
        <v>0</v>
      </c>
      <c r="C37" s="330">
        <f>ENET_V!C11</f>
        <v>0</v>
      </c>
      <c r="D37" s="330">
        <f>ENET_V!D11</f>
        <v>0</v>
      </c>
      <c r="E37" s="330">
        <f>ENET_V!E11</f>
        <v>0</v>
      </c>
      <c r="F37" s="330">
        <f>ENET_V!F11</f>
        <v>0</v>
      </c>
      <c r="G37" s="330">
        <f>ENET_V!G11</f>
        <v>0</v>
      </c>
      <c r="H37" s="330">
        <f>ENET_V!H11</f>
        <v>3</v>
      </c>
      <c r="I37" s="331">
        <f>ENET_V!I11</f>
        <v>0</v>
      </c>
      <c r="J37" s="368">
        <f>ENET_V!J11</f>
        <v>4</v>
      </c>
      <c r="K37" s="330">
        <f>ENET_V!K11</f>
        <v>0</v>
      </c>
      <c r="L37" s="330">
        <f>ENET_V!L11</f>
        <v>0</v>
      </c>
      <c r="M37" s="331">
        <f>ENET_V!M11</f>
        <v>0</v>
      </c>
      <c r="N37" s="368">
        <f>ENET_V!N11</f>
        <v>2</v>
      </c>
      <c r="O37" s="331">
        <f>ENET_V!O11</f>
        <v>0</v>
      </c>
      <c r="P37" s="369">
        <f>ENET_V!P11</f>
        <v>0</v>
      </c>
      <c r="Q37" s="352">
        <f>ENET_V!Q11</f>
        <v>0</v>
      </c>
      <c r="R37" s="419"/>
    </row>
    <row r="38" spans="1:18" s="52" customFormat="1" x14ac:dyDescent="0.25">
      <c r="A38" s="160" t="str">
        <f>VEC_V!A7</f>
        <v>SP2017/105</v>
      </c>
      <c r="B38" s="347">
        <f>VEC_V!B7</f>
        <v>0</v>
      </c>
      <c r="C38" s="326">
        <f>VEC_V!C7</f>
        <v>0</v>
      </c>
      <c r="D38" s="326">
        <f>VEC_V!D7</f>
        <v>0</v>
      </c>
      <c r="E38" s="326">
        <f>VEC_V!E7</f>
        <v>0</v>
      </c>
      <c r="F38" s="326">
        <f>VEC_V!F7</f>
        <v>0</v>
      </c>
      <c r="G38" s="326">
        <f>VEC_V!G7</f>
        <v>0</v>
      </c>
      <c r="H38" s="326">
        <f>VEC_V!H7</f>
        <v>0</v>
      </c>
      <c r="I38" s="327">
        <f>VEC_V!I7</f>
        <v>0</v>
      </c>
      <c r="J38" s="363">
        <f>VEC_V!J7</f>
        <v>1</v>
      </c>
      <c r="K38" s="326">
        <f>VEC_V!K7</f>
        <v>1</v>
      </c>
      <c r="L38" s="326">
        <f>VEC_V!L7</f>
        <v>0</v>
      </c>
      <c r="M38" s="327">
        <f>VEC_V!M7</f>
        <v>0</v>
      </c>
      <c r="N38" s="363">
        <f>VEC_V!N7</f>
        <v>0</v>
      </c>
      <c r="O38" s="327">
        <f>VEC_V!O7</f>
        <v>0</v>
      </c>
      <c r="P38" s="364">
        <f>VEC_V!P7</f>
        <v>0</v>
      </c>
      <c r="Q38" s="350">
        <f>VEC_V!Q7</f>
        <v>0</v>
      </c>
      <c r="R38" s="417" t="s">
        <v>160</v>
      </c>
    </row>
    <row r="39" spans="1:18" x14ac:dyDescent="0.25">
      <c r="A39" s="161" t="str">
        <f>VEC_V!A8</f>
        <v>SP2017/178</v>
      </c>
      <c r="B39" s="348">
        <f>VEC_V!B8</f>
        <v>1</v>
      </c>
      <c r="C39" s="328">
        <f>VEC_V!C8</f>
        <v>0</v>
      </c>
      <c r="D39" s="328">
        <f>VEC_V!D8</f>
        <v>0</v>
      </c>
      <c r="E39" s="328">
        <f>VEC_V!E8</f>
        <v>0</v>
      </c>
      <c r="F39" s="328">
        <f>VEC_V!F8</f>
        <v>0</v>
      </c>
      <c r="G39" s="328">
        <f>VEC_V!G8</f>
        <v>0</v>
      </c>
      <c r="H39" s="328">
        <f>VEC_V!H8</f>
        <v>1</v>
      </c>
      <c r="I39" s="329">
        <f>VEC_V!I8</f>
        <v>0</v>
      </c>
      <c r="J39" s="365">
        <f>VEC_V!J8</f>
        <v>0</v>
      </c>
      <c r="K39" s="328">
        <f>VEC_V!K8</f>
        <v>0</v>
      </c>
      <c r="L39" s="328">
        <f>VEC_V!L8</f>
        <v>0</v>
      </c>
      <c r="M39" s="329">
        <f>VEC_V!M8</f>
        <v>0</v>
      </c>
      <c r="N39" s="365">
        <f>VEC_V!N8</f>
        <v>0</v>
      </c>
      <c r="O39" s="329">
        <f>VEC_V!O8</f>
        <v>0</v>
      </c>
      <c r="P39" s="366">
        <f>VEC_V!P8</f>
        <v>0</v>
      </c>
      <c r="Q39" s="351">
        <f>VEC_V!Q8</f>
        <v>0</v>
      </c>
      <c r="R39" s="418"/>
    </row>
    <row r="40" spans="1:18" ht="15.75" thickBot="1" x14ac:dyDescent="0.3">
      <c r="A40" s="378" t="str">
        <f>VEC_V!A9</f>
        <v>SP2017/179</v>
      </c>
      <c r="B40" s="349">
        <f>VEC_V!B9</f>
        <v>0</v>
      </c>
      <c r="C40" s="340">
        <f>VEC_V!C9</f>
        <v>0</v>
      </c>
      <c r="D40" s="340">
        <f>VEC_V!D9</f>
        <v>0</v>
      </c>
      <c r="E40" s="340">
        <f>VEC_V!E9</f>
        <v>0</v>
      </c>
      <c r="F40" s="340">
        <f>VEC_V!F9</f>
        <v>0</v>
      </c>
      <c r="G40" s="340">
        <f>VEC_V!G9</f>
        <v>0</v>
      </c>
      <c r="H40" s="340">
        <f>VEC_V!H9</f>
        <v>0</v>
      </c>
      <c r="I40" s="341">
        <f>VEC_V!I9</f>
        <v>0</v>
      </c>
      <c r="J40" s="379">
        <f>VEC_V!J9</f>
        <v>0</v>
      </c>
      <c r="K40" s="340">
        <f>VEC_V!K9</f>
        <v>0</v>
      </c>
      <c r="L40" s="340">
        <f>VEC_V!L9</f>
        <v>0</v>
      </c>
      <c r="M40" s="341">
        <f>VEC_V!M9</f>
        <v>0</v>
      </c>
      <c r="N40" s="379">
        <f>VEC_V!N9</f>
        <v>0</v>
      </c>
      <c r="O40" s="341">
        <f>VEC_V!O9</f>
        <v>0</v>
      </c>
      <c r="P40" s="380">
        <f>VEC_V!P9</f>
        <v>0</v>
      </c>
      <c r="Q40" s="352">
        <f>VEC_V!Q9</f>
        <v>0</v>
      </c>
      <c r="R40" s="419"/>
    </row>
    <row r="41" spans="1:18" s="49" customFormat="1" x14ac:dyDescent="0.25">
      <c r="A41" s="160" t="str">
        <f>CPIT_V!A7</f>
        <v>SP2017/164</v>
      </c>
      <c r="B41" s="363">
        <f>CPIT_V!B7</f>
        <v>0</v>
      </c>
      <c r="C41" s="326">
        <f>CPIT_V!C7</f>
        <v>0</v>
      </c>
      <c r="D41" s="326">
        <f>CPIT_V!D7</f>
        <v>0</v>
      </c>
      <c r="E41" s="326">
        <f>CPIT_V!E7</f>
        <v>0</v>
      </c>
      <c r="F41" s="326">
        <f>CPIT_V!F7</f>
        <v>0</v>
      </c>
      <c r="G41" s="326">
        <f>CPIT_V!G7</f>
        <v>0</v>
      </c>
      <c r="H41" s="326">
        <f>CPIT_V!H7</f>
        <v>0</v>
      </c>
      <c r="I41" s="327">
        <f>CPIT_V!I7</f>
        <v>4</v>
      </c>
      <c r="J41" s="363">
        <f>CPIT_V!J7</f>
        <v>1</v>
      </c>
      <c r="K41" s="326">
        <f>CPIT_V!K7</f>
        <v>0</v>
      </c>
      <c r="L41" s="326">
        <f>CPIT_V!L7</f>
        <v>0</v>
      </c>
      <c r="M41" s="327">
        <f>CPIT_V!M7</f>
        <v>0</v>
      </c>
      <c r="N41" s="363">
        <f>CPIT_V!N7</f>
        <v>0</v>
      </c>
      <c r="O41" s="327">
        <f>CPIT_V!O7</f>
        <v>0</v>
      </c>
      <c r="P41" s="364">
        <f>CPIT_V!P7</f>
        <v>0</v>
      </c>
      <c r="Q41" s="350">
        <f>CPIT_V!Q7</f>
        <v>0</v>
      </c>
      <c r="R41" s="417" t="s">
        <v>161</v>
      </c>
    </row>
    <row r="42" spans="1:18" x14ac:dyDescent="0.25">
      <c r="A42" s="161" t="str">
        <f>CPIT_V!A8</f>
        <v>SP2017/163</v>
      </c>
      <c r="B42" s="365">
        <f>CPIT_V!B8</f>
        <v>0</v>
      </c>
      <c r="C42" s="328">
        <f>CPIT_V!C8</f>
        <v>0</v>
      </c>
      <c r="D42" s="328">
        <f>CPIT_V!D8</f>
        <v>0</v>
      </c>
      <c r="E42" s="328">
        <f>CPIT_V!E8</f>
        <v>0</v>
      </c>
      <c r="F42" s="328">
        <f>CPIT_V!F8</f>
        <v>0</v>
      </c>
      <c r="G42" s="328">
        <f>CPIT_V!G8</f>
        <v>0</v>
      </c>
      <c r="H42" s="328">
        <f>CPIT_V!H8</f>
        <v>0</v>
      </c>
      <c r="I42" s="329">
        <f>CPIT_V!I8</f>
        <v>0</v>
      </c>
      <c r="J42" s="365">
        <f>CPIT_V!J8</f>
        <v>0</v>
      </c>
      <c r="K42" s="328">
        <f>CPIT_V!K8</f>
        <v>0</v>
      </c>
      <c r="L42" s="328">
        <f>CPIT_V!L8</f>
        <v>0</v>
      </c>
      <c r="M42" s="329">
        <f>CPIT_V!M8</f>
        <v>0</v>
      </c>
      <c r="N42" s="365">
        <f>CPIT_V!N8</f>
        <v>0</v>
      </c>
      <c r="O42" s="329">
        <f>CPIT_V!O8</f>
        <v>0</v>
      </c>
      <c r="P42" s="366">
        <f>CPIT_V!P8</f>
        <v>0</v>
      </c>
      <c r="Q42" s="351">
        <f>CPIT_V!Q9</f>
        <v>0</v>
      </c>
      <c r="R42" s="418"/>
    </row>
    <row r="43" spans="1:18" ht="15.75" thickBot="1" x14ac:dyDescent="0.3">
      <c r="A43" s="163" t="str">
        <f>CPIT_V!A9</f>
        <v>SP2017/162</v>
      </c>
      <c r="B43" s="368">
        <f>CPIT_V!B9</f>
        <v>1</v>
      </c>
      <c r="C43" s="330">
        <f>CPIT_V!C9</f>
        <v>0</v>
      </c>
      <c r="D43" s="330">
        <f>CPIT_V!D9</f>
        <v>0</v>
      </c>
      <c r="E43" s="330">
        <f>CPIT_V!E9</f>
        <v>0</v>
      </c>
      <c r="F43" s="330">
        <f>CPIT_V!F9</f>
        <v>0</v>
      </c>
      <c r="G43" s="330">
        <f>CPIT_V!G9</f>
        <v>0</v>
      </c>
      <c r="H43" s="330">
        <f>CPIT_V!H9</f>
        <v>0</v>
      </c>
      <c r="I43" s="331">
        <f>CPIT_V!I9</f>
        <v>0</v>
      </c>
      <c r="J43" s="368">
        <f>CPIT_V!J9</f>
        <v>0</v>
      </c>
      <c r="K43" s="330">
        <f>CPIT_V!K9</f>
        <v>0</v>
      </c>
      <c r="L43" s="330">
        <f>CPIT_V!L9</f>
        <v>0</v>
      </c>
      <c r="M43" s="331">
        <f>CPIT_V!M9</f>
        <v>0</v>
      </c>
      <c r="N43" s="368">
        <f>CPIT_V!N9</f>
        <v>0</v>
      </c>
      <c r="O43" s="331">
        <f>CPIT_V!O9</f>
        <v>0</v>
      </c>
      <c r="P43" s="369">
        <f>CPIT_V!P9</f>
        <v>0</v>
      </c>
      <c r="Q43" s="352">
        <f>CPIT_V!Q10</f>
        <v>0</v>
      </c>
      <c r="R43" s="419"/>
    </row>
    <row r="44" spans="1:18" ht="15.75" thickBot="1" x14ac:dyDescent="0.3">
      <c r="A44" s="158" t="s">
        <v>11</v>
      </c>
      <c r="B44" s="178">
        <f t="shared" ref="B44:P44" si="0">SUM(B7:B43)</f>
        <v>38</v>
      </c>
      <c r="C44" s="375">
        <f t="shared" si="0"/>
        <v>14</v>
      </c>
      <c r="D44" s="375">
        <f t="shared" si="0"/>
        <v>2</v>
      </c>
      <c r="E44" s="375">
        <f t="shared" si="0"/>
        <v>10</v>
      </c>
      <c r="F44" s="375">
        <f t="shared" si="0"/>
        <v>0</v>
      </c>
      <c r="G44" s="375">
        <f t="shared" si="0"/>
        <v>1</v>
      </c>
      <c r="H44" s="375">
        <f t="shared" si="0"/>
        <v>33</v>
      </c>
      <c r="I44" s="376">
        <f t="shared" si="0"/>
        <v>9</v>
      </c>
      <c r="J44" s="178">
        <f t="shared" si="0"/>
        <v>36</v>
      </c>
      <c r="K44" s="375">
        <f t="shared" si="0"/>
        <v>52</v>
      </c>
      <c r="L44" s="375">
        <f t="shared" si="0"/>
        <v>0</v>
      </c>
      <c r="M44" s="376">
        <f t="shared" si="0"/>
        <v>25</v>
      </c>
      <c r="N44" s="178">
        <f t="shared" si="0"/>
        <v>11</v>
      </c>
      <c r="O44" s="376">
        <f t="shared" si="0"/>
        <v>13</v>
      </c>
      <c r="P44" s="179">
        <f t="shared" si="0"/>
        <v>6</v>
      </c>
      <c r="Q44" s="4"/>
    </row>
    <row r="46" spans="1:18" s="9" customFormat="1" ht="36.75" customHeight="1" x14ac:dyDescent="0.25"/>
    <row r="47" spans="1:18" ht="15.75" x14ac:dyDescent="0.25">
      <c r="A47" s="31" t="s">
        <v>36</v>
      </c>
    </row>
    <row r="48" spans="1:18" ht="15.75" thickBot="1" x14ac:dyDescent="0.3">
      <c r="A48" s="3" t="s">
        <v>48</v>
      </c>
    </row>
    <row r="49" spans="1:17" ht="15.75" thickBot="1" x14ac:dyDescent="0.3">
      <c r="A49" s="429" t="s">
        <v>0</v>
      </c>
      <c r="B49" s="432" t="s">
        <v>9</v>
      </c>
      <c r="C49" s="433"/>
      <c r="D49" s="433"/>
      <c r="E49" s="433"/>
      <c r="F49" s="433"/>
      <c r="G49" s="433"/>
      <c r="H49" s="433"/>
      <c r="I49" s="433"/>
      <c r="J49" s="433"/>
      <c r="K49" s="433"/>
      <c r="L49" s="433"/>
      <c r="M49" s="433"/>
      <c r="N49" s="433"/>
      <c r="O49" s="433"/>
      <c r="P49" s="434"/>
    </row>
    <row r="50" spans="1:17" ht="15.75" thickBot="1" x14ac:dyDescent="0.3">
      <c r="A50" s="430"/>
      <c r="B50" s="432" t="s">
        <v>8</v>
      </c>
      <c r="C50" s="433"/>
      <c r="D50" s="433"/>
      <c r="E50" s="433"/>
      <c r="F50" s="433"/>
      <c r="G50" s="433"/>
      <c r="H50" s="433"/>
      <c r="I50" s="434"/>
      <c r="J50" s="435" t="s">
        <v>31</v>
      </c>
      <c r="K50" s="436"/>
      <c r="L50" s="436"/>
      <c r="M50" s="437"/>
      <c r="N50" s="432" t="s">
        <v>7</v>
      </c>
      <c r="O50" s="434"/>
      <c r="P50" s="76"/>
    </row>
    <row r="51" spans="1:17" ht="48.75" thickBot="1" x14ac:dyDescent="0.3">
      <c r="A51" s="431"/>
      <c r="B51" s="388" t="s">
        <v>14</v>
      </c>
      <c r="C51" s="389" t="s">
        <v>15</v>
      </c>
      <c r="D51" s="389" t="s">
        <v>40</v>
      </c>
      <c r="E51" s="389" t="s">
        <v>16</v>
      </c>
      <c r="F51" s="390" t="s">
        <v>33</v>
      </c>
      <c r="G51" s="390" t="s">
        <v>17</v>
      </c>
      <c r="H51" s="390" t="s">
        <v>34</v>
      </c>
      <c r="I51" s="391" t="s">
        <v>29</v>
      </c>
      <c r="J51" s="393" t="s">
        <v>20</v>
      </c>
      <c r="K51" s="390" t="s">
        <v>35</v>
      </c>
      <c r="L51" s="390" t="s">
        <v>21</v>
      </c>
      <c r="M51" s="392" t="s">
        <v>22</v>
      </c>
      <c r="N51" s="393" t="s">
        <v>18</v>
      </c>
      <c r="O51" s="391" t="s">
        <v>19</v>
      </c>
      <c r="P51" s="394" t="s">
        <v>30</v>
      </c>
    </row>
    <row r="52" spans="1:17" x14ac:dyDescent="0.25">
      <c r="A52" s="160" t="str">
        <f>CNT_V!A30</f>
        <v>SP2017/74</v>
      </c>
      <c r="B52" s="363">
        <f>CNT_V!B30</f>
        <v>4</v>
      </c>
      <c r="C52" s="326">
        <f>CNT_V!C30</f>
        <v>5</v>
      </c>
      <c r="D52" s="326">
        <f>CNT_V!D30</f>
        <v>0</v>
      </c>
      <c r="E52" s="326">
        <f>CNT_V!E30</f>
        <v>1</v>
      </c>
      <c r="F52" s="326">
        <f>CNT_V!F30</f>
        <v>0</v>
      </c>
      <c r="G52" s="326">
        <f>CNT_V!G30</f>
        <v>0</v>
      </c>
      <c r="H52" s="326">
        <f>CNT_V!H30</f>
        <v>0</v>
      </c>
      <c r="I52" s="327">
        <f>CNT_V!I30</f>
        <v>0</v>
      </c>
      <c r="J52" s="363">
        <f>CNT_V!J30</f>
        <v>0</v>
      </c>
      <c r="K52" s="326">
        <f>CNT_V!K30</f>
        <v>4</v>
      </c>
      <c r="L52" s="326">
        <f>CNT_V!L30</f>
        <v>0</v>
      </c>
      <c r="M52" s="327">
        <f>CNT_V!M30</f>
        <v>0</v>
      </c>
      <c r="N52" s="363">
        <f>CNT_V!N30</f>
        <v>0</v>
      </c>
      <c r="O52" s="327">
        <f>CNT_V!O30</f>
        <v>0</v>
      </c>
      <c r="P52" s="364">
        <f>CNT_V!P30</f>
        <v>0</v>
      </c>
      <c r="Q52" s="424" t="s">
        <v>157</v>
      </c>
    </row>
    <row r="53" spans="1:17" s="294" customFormat="1" x14ac:dyDescent="0.25">
      <c r="A53" s="161" t="str">
        <f>CNT_V!A31</f>
        <v>SP2017/78</v>
      </c>
      <c r="B53" s="365">
        <f>CNT_V!B31</f>
        <v>4</v>
      </c>
      <c r="C53" s="328">
        <f>CNT_V!C31</f>
        <v>5</v>
      </c>
      <c r="D53" s="328">
        <f>CNT_V!D31</f>
        <v>0</v>
      </c>
      <c r="E53" s="328">
        <f>CNT_V!E31</f>
        <v>1</v>
      </c>
      <c r="F53" s="328">
        <f>CNT_V!F31</f>
        <v>0</v>
      </c>
      <c r="G53" s="328">
        <f>CNT_V!G31</f>
        <v>0</v>
      </c>
      <c r="H53" s="328">
        <f>CNT_V!H31</f>
        <v>0</v>
      </c>
      <c r="I53" s="329">
        <f>CNT_V!I31</f>
        <v>0</v>
      </c>
      <c r="J53" s="365">
        <f>CNT_V!J31</f>
        <v>0</v>
      </c>
      <c r="K53" s="328">
        <f>CNT_V!K31</f>
        <v>4</v>
      </c>
      <c r="L53" s="328">
        <f>CNT_V!L31</f>
        <v>0</v>
      </c>
      <c r="M53" s="329">
        <f>CNT_V!M31</f>
        <v>0</v>
      </c>
      <c r="N53" s="365">
        <f>CNT_V!N31</f>
        <v>0</v>
      </c>
      <c r="O53" s="329">
        <f>CNT_V!O31</f>
        <v>0</v>
      </c>
      <c r="P53" s="366">
        <f>CNT_V!P31</f>
        <v>0</v>
      </c>
      <c r="Q53" s="425"/>
    </row>
    <row r="54" spans="1:17" s="294" customFormat="1" x14ac:dyDescent="0.25">
      <c r="A54" s="161" t="str">
        <f>CNT_V!A32</f>
        <v>SP2017/47</v>
      </c>
      <c r="B54" s="365">
        <f>CNT_V!B32</f>
        <v>1</v>
      </c>
      <c r="C54" s="328">
        <f>CNT_V!C32</f>
        <v>0</v>
      </c>
      <c r="D54" s="328">
        <f>CNT_V!D32</f>
        <v>0</v>
      </c>
      <c r="E54" s="328">
        <f>CNT_V!E32</f>
        <v>0</v>
      </c>
      <c r="F54" s="328">
        <f>CNT_V!F32</f>
        <v>0</v>
      </c>
      <c r="G54" s="328">
        <f>CNT_V!G32</f>
        <v>0</v>
      </c>
      <c r="H54" s="328">
        <f>CNT_V!H32</f>
        <v>0</v>
      </c>
      <c r="I54" s="329">
        <f>CNT_V!I32</f>
        <v>0</v>
      </c>
      <c r="J54" s="365">
        <f>CNT_V!J32</f>
        <v>0</v>
      </c>
      <c r="K54" s="328">
        <f>CNT_V!K32</f>
        <v>0</v>
      </c>
      <c r="L54" s="328">
        <f>CNT_V!L32</f>
        <v>0</v>
      </c>
      <c r="M54" s="329">
        <f>CNT_V!M32</f>
        <v>0</v>
      </c>
      <c r="N54" s="365">
        <f>CNT_V!N32</f>
        <v>0</v>
      </c>
      <c r="O54" s="329">
        <f>CNT_V!O32</f>
        <v>0</v>
      </c>
      <c r="P54" s="366">
        <f>CNT_V!P32</f>
        <v>0</v>
      </c>
      <c r="Q54" s="425"/>
    </row>
    <row r="55" spans="1:17" s="294" customFormat="1" x14ac:dyDescent="0.25">
      <c r="A55" s="161" t="str">
        <f>CNT_V!A33</f>
        <v>SP2017/45</v>
      </c>
      <c r="B55" s="365">
        <f>CNT_V!B33</f>
        <v>4</v>
      </c>
      <c r="C55" s="328">
        <f>CNT_V!C33</f>
        <v>0</v>
      </c>
      <c r="D55" s="328">
        <f>CNT_V!D33</f>
        <v>1</v>
      </c>
      <c r="E55" s="328">
        <f>CNT_V!E33</f>
        <v>1</v>
      </c>
      <c r="F55" s="328">
        <f>CNT_V!F33</f>
        <v>0</v>
      </c>
      <c r="G55" s="328">
        <f>CNT_V!G33</f>
        <v>0</v>
      </c>
      <c r="H55" s="328">
        <f>CNT_V!H33</f>
        <v>1</v>
      </c>
      <c r="I55" s="329">
        <f>CNT_V!I33</f>
        <v>0</v>
      </c>
      <c r="J55" s="365">
        <f>CNT_V!J33</f>
        <v>0</v>
      </c>
      <c r="K55" s="328">
        <f>CNT_V!K33</f>
        <v>0</v>
      </c>
      <c r="L55" s="328">
        <f>CNT_V!L33</f>
        <v>0</v>
      </c>
      <c r="M55" s="329">
        <f>CNT_V!M33</f>
        <v>0</v>
      </c>
      <c r="N55" s="365">
        <f>CNT_V!N33</f>
        <v>0</v>
      </c>
      <c r="O55" s="329">
        <f>CNT_V!O33</f>
        <v>3</v>
      </c>
      <c r="P55" s="366">
        <f>CNT_V!P33</f>
        <v>0</v>
      </c>
      <c r="Q55" s="425"/>
    </row>
    <row r="56" spans="1:17" s="294" customFormat="1" x14ac:dyDescent="0.25">
      <c r="A56" s="161" t="str">
        <f>CNT_V!A34</f>
        <v>SP2017/46</v>
      </c>
      <c r="B56" s="365">
        <f>CNT_V!B34</f>
        <v>1</v>
      </c>
      <c r="C56" s="328">
        <f>CNT_V!C34</f>
        <v>0</v>
      </c>
      <c r="D56" s="328">
        <f>CNT_V!D34</f>
        <v>0</v>
      </c>
      <c r="E56" s="328">
        <f>CNT_V!E34</f>
        <v>0</v>
      </c>
      <c r="F56" s="328">
        <f>CNT_V!F34</f>
        <v>0</v>
      </c>
      <c r="G56" s="328">
        <f>CNT_V!G34</f>
        <v>0</v>
      </c>
      <c r="H56" s="328">
        <f>CNT_V!H34</f>
        <v>0</v>
      </c>
      <c r="I56" s="329">
        <f>CNT_V!I34</f>
        <v>0</v>
      </c>
      <c r="J56" s="365">
        <f>CNT_V!J34</f>
        <v>0</v>
      </c>
      <c r="K56" s="328">
        <f>CNT_V!K34</f>
        <v>0</v>
      </c>
      <c r="L56" s="328">
        <f>CNT_V!L34</f>
        <v>0</v>
      </c>
      <c r="M56" s="329">
        <f>CNT_V!M34</f>
        <v>0</v>
      </c>
      <c r="N56" s="365">
        <f>CNT_V!N34</f>
        <v>0</v>
      </c>
      <c r="O56" s="329">
        <f>CNT_V!O34</f>
        <v>0</v>
      </c>
      <c r="P56" s="366">
        <f>CNT_V!P34</f>
        <v>0</v>
      </c>
      <c r="Q56" s="425"/>
    </row>
    <row r="57" spans="1:17" s="294" customFormat="1" x14ac:dyDescent="0.25">
      <c r="A57" s="161" t="str">
        <f>CNT_V!A35</f>
        <v>SP2017/65</v>
      </c>
      <c r="B57" s="365">
        <f>CNT_V!B35</f>
        <v>3</v>
      </c>
      <c r="C57" s="328">
        <f>CNT_V!C35</f>
        <v>0</v>
      </c>
      <c r="D57" s="328">
        <f>CNT_V!D35</f>
        <v>0</v>
      </c>
      <c r="E57" s="328">
        <f>CNT_V!E35</f>
        <v>0</v>
      </c>
      <c r="F57" s="328">
        <f>CNT_V!F35</f>
        <v>0</v>
      </c>
      <c r="G57" s="328">
        <f>CNT_V!G35</f>
        <v>0</v>
      </c>
      <c r="H57" s="328">
        <f>CNT_V!H35</f>
        <v>3</v>
      </c>
      <c r="I57" s="329">
        <f>CNT_V!I35</f>
        <v>1</v>
      </c>
      <c r="J57" s="365">
        <f>CNT_V!J35</f>
        <v>0</v>
      </c>
      <c r="K57" s="328">
        <f>CNT_V!K35</f>
        <v>0</v>
      </c>
      <c r="L57" s="328">
        <f>CNT_V!L35</f>
        <v>0</v>
      </c>
      <c r="M57" s="329">
        <f>CNT_V!M35</f>
        <v>0</v>
      </c>
      <c r="N57" s="365">
        <f>CNT_V!N35</f>
        <v>1</v>
      </c>
      <c r="O57" s="329">
        <f>CNT_V!O35</f>
        <v>2</v>
      </c>
      <c r="P57" s="366">
        <f>CNT_V!P35</f>
        <v>0</v>
      </c>
      <c r="Q57" s="425"/>
    </row>
    <row r="58" spans="1:17" s="294" customFormat="1" x14ac:dyDescent="0.25">
      <c r="A58" s="161" t="str">
        <f>CNT_V!A36</f>
        <v>SP2017/75</v>
      </c>
      <c r="B58" s="365">
        <f>CNT_V!B36</f>
        <v>5</v>
      </c>
      <c r="C58" s="328">
        <f>CNT_V!C36</f>
        <v>0</v>
      </c>
      <c r="D58" s="328">
        <f>CNT_V!D36</f>
        <v>0</v>
      </c>
      <c r="E58" s="328">
        <f>CNT_V!E36</f>
        <v>1</v>
      </c>
      <c r="F58" s="328">
        <f>CNT_V!F36</f>
        <v>0</v>
      </c>
      <c r="G58" s="328">
        <f>CNT_V!G36</f>
        <v>0</v>
      </c>
      <c r="H58" s="328">
        <f>CNT_V!H36</f>
        <v>3</v>
      </c>
      <c r="I58" s="329">
        <f>CNT_V!I36</f>
        <v>0</v>
      </c>
      <c r="J58" s="365">
        <f>CNT_V!J36</f>
        <v>0</v>
      </c>
      <c r="K58" s="328">
        <f>CNT_V!K36</f>
        <v>0</v>
      </c>
      <c r="L58" s="328">
        <f>CNT_V!L36</f>
        <v>0</v>
      </c>
      <c r="M58" s="329">
        <f>CNT_V!M36</f>
        <v>0</v>
      </c>
      <c r="N58" s="365">
        <f>CNT_V!N36</f>
        <v>0</v>
      </c>
      <c r="O58" s="329">
        <f>CNT_V!O36</f>
        <v>0</v>
      </c>
      <c r="P58" s="366">
        <f>CNT_V!P36</f>
        <v>0</v>
      </c>
      <c r="Q58" s="425"/>
    </row>
    <row r="59" spans="1:17" s="294" customFormat="1" x14ac:dyDescent="0.25">
      <c r="A59" s="161" t="str">
        <f>CNT_V!A37</f>
        <v>SP2017/52</v>
      </c>
      <c r="B59" s="365">
        <f>CNT_V!B37</f>
        <v>0</v>
      </c>
      <c r="C59" s="328">
        <f>CNT_V!C37</f>
        <v>0</v>
      </c>
      <c r="D59" s="328">
        <f>CNT_V!D37</f>
        <v>0</v>
      </c>
      <c r="E59" s="328">
        <f>CNT_V!E37</f>
        <v>0</v>
      </c>
      <c r="F59" s="328">
        <f>CNT_V!F37</f>
        <v>0</v>
      </c>
      <c r="G59" s="328">
        <f>CNT_V!G37</f>
        <v>0</v>
      </c>
      <c r="H59" s="328">
        <f>CNT_V!H37</f>
        <v>0</v>
      </c>
      <c r="I59" s="329">
        <f>CNT_V!I37</f>
        <v>0</v>
      </c>
      <c r="J59" s="365">
        <f>CNT_V!J37</f>
        <v>0</v>
      </c>
      <c r="K59" s="328">
        <f>CNT_V!K37</f>
        <v>0</v>
      </c>
      <c r="L59" s="328">
        <f>CNT_V!L37</f>
        <v>0</v>
      </c>
      <c r="M59" s="329">
        <f>CNT_V!M37</f>
        <v>0</v>
      </c>
      <c r="N59" s="365">
        <f>CNT_V!N37</f>
        <v>0</v>
      </c>
      <c r="O59" s="329">
        <f>CNT_V!O37</f>
        <v>1</v>
      </c>
      <c r="P59" s="366">
        <f>CNT_V!P37</f>
        <v>0</v>
      </c>
      <c r="Q59" s="425"/>
    </row>
    <row r="60" spans="1:17" s="294" customFormat="1" x14ac:dyDescent="0.25">
      <c r="A60" s="161" t="str">
        <f>CNT_V!A38</f>
        <v>SP2017/70</v>
      </c>
      <c r="B60" s="365">
        <f>CNT_V!B38</f>
        <v>1</v>
      </c>
      <c r="C60" s="328">
        <f>CNT_V!C38</f>
        <v>0</v>
      </c>
      <c r="D60" s="328">
        <f>CNT_V!D38</f>
        <v>0</v>
      </c>
      <c r="E60" s="328">
        <f>CNT_V!E38</f>
        <v>0</v>
      </c>
      <c r="F60" s="328">
        <f>CNT_V!F38</f>
        <v>0</v>
      </c>
      <c r="G60" s="328">
        <f>CNT_V!G38</f>
        <v>0</v>
      </c>
      <c r="H60" s="328">
        <f>CNT_V!H38</f>
        <v>0</v>
      </c>
      <c r="I60" s="329">
        <f>CNT_V!I38</f>
        <v>0</v>
      </c>
      <c r="J60" s="365">
        <f>CNT_V!J38</f>
        <v>0</v>
      </c>
      <c r="K60" s="328">
        <f>CNT_V!K38</f>
        <v>0</v>
      </c>
      <c r="L60" s="328">
        <f>CNT_V!L38</f>
        <v>0</v>
      </c>
      <c r="M60" s="329">
        <f>CNT_V!M38</f>
        <v>0</v>
      </c>
      <c r="N60" s="365">
        <f>CNT_V!N38</f>
        <v>0</v>
      </c>
      <c r="O60" s="329">
        <f>CNT_V!O38</f>
        <v>0</v>
      </c>
      <c r="P60" s="366">
        <f>CNT_V!P38</f>
        <v>0</v>
      </c>
      <c r="Q60" s="425"/>
    </row>
    <row r="61" spans="1:17" s="294" customFormat="1" x14ac:dyDescent="0.25">
      <c r="A61" s="161" t="str">
        <f>CNT_V!A39</f>
        <v>SP2017/69</v>
      </c>
      <c r="B61" s="365">
        <f>CNT_V!B39</f>
        <v>0</v>
      </c>
      <c r="C61" s="328">
        <f>CNT_V!C39</f>
        <v>0</v>
      </c>
      <c r="D61" s="328">
        <f>CNT_V!D39</f>
        <v>0</v>
      </c>
      <c r="E61" s="328">
        <f>CNT_V!E39</f>
        <v>0</v>
      </c>
      <c r="F61" s="328">
        <f>CNT_V!F39</f>
        <v>0</v>
      </c>
      <c r="G61" s="328">
        <f>CNT_V!G39</f>
        <v>0</v>
      </c>
      <c r="H61" s="328">
        <f>CNT_V!H39</f>
        <v>1</v>
      </c>
      <c r="I61" s="329">
        <f>CNT_V!I39</f>
        <v>0</v>
      </c>
      <c r="J61" s="365">
        <f>CNT_V!J39</f>
        <v>0</v>
      </c>
      <c r="K61" s="328">
        <f>CNT_V!K39</f>
        <v>0</v>
      </c>
      <c r="L61" s="328">
        <f>CNT_V!L39</f>
        <v>0</v>
      </c>
      <c r="M61" s="329">
        <f>CNT_V!M39</f>
        <v>0</v>
      </c>
      <c r="N61" s="365">
        <f>CNT_V!N39</f>
        <v>0</v>
      </c>
      <c r="O61" s="329">
        <f>CNT_V!O39</f>
        <v>0</v>
      </c>
      <c r="P61" s="366">
        <f>CNT_V!P39</f>
        <v>0</v>
      </c>
      <c r="Q61" s="425"/>
    </row>
    <row r="62" spans="1:17" s="294" customFormat="1" x14ac:dyDescent="0.25">
      <c r="A62" s="161" t="str">
        <f>CNT_V!A40</f>
        <v>SP2017/71</v>
      </c>
      <c r="B62" s="365">
        <f>CNT_V!B40</f>
        <v>2</v>
      </c>
      <c r="C62" s="328">
        <f>CNT_V!C40</f>
        <v>0</v>
      </c>
      <c r="D62" s="328">
        <f>CNT_V!D40</f>
        <v>0</v>
      </c>
      <c r="E62" s="328">
        <f>CNT_V!E40</f>
        <v>0</v>
      </c>
      <c r="F62" s="328">
        <f>CNT_V!F40</f>
        <v>0</v>
      </c>
      <c r="G62" s="328">
        <f>CNT_V!G40</f>
        <v>0</v>
      </c>
      <c r="H62" s="328">
        <f>CNT_V!H40</f>
        <v>1</v>
      </c>
      <c r="I62" s="329">
        <f>CNT_V!I40</f>
        <v>0</v>
      </c>
      <c r="J62" s="365">
        <f>CNT_V!J40</f>
        <v>0</v>
      </c>
      <c r="K62" s="328">
        <f>CNT_V!K40</f>
        <v>0</v>
      </c>
      <c r="L62" s="328">
        <f>CNT_V!L40</f>
        <v>0</v>
      </c>
      <c r="M62" s="329">
        <f>CNT_V!M40</f>
        <v>0</v>
      </c>
      <c r="N62" s="365">
        <f>CNT_V!N40</f>
        <v>0</v>
      </c>
      <c r="O62" s="329">
        <f>CNT_V!O40</f>
        <v>0</v>
      </c>
      <c r="P62" s="366">
        <f>CNT_V!P40</f>
        <v>0</v>
      </c>
      <c r="Q62" s="425"/>
    </row>
    <row r="63" spans="1:17" s="294" customFormat="1" x14ac:dyDescent="0.25">
      <c r="A63" s="161" t="str">
        <f>CNT_V!A41</f>
        <v>SP2017/86</v>
      </c>
      <c r="B63" s="365">
        <f>CNT_V!B41</f>
        <v>3</v>
      </c>
      <c r="C63" s="328">
        <f>CNT_V!C41</f>
        <v>0</v>
      </c>
      <c r="D63" s="328">
        <f>CNT_V!D41</f>
        <v>0</v>
      </c>
      <c r="E63" s="328">
        <f>CNT_V!E41</f>
        <v>0</v>
      </c>
      <c r="F63" s="328">
        <f>CNT_V!F41</f>
        <v>0</v>
      </c>
      <c r="G63" s="328">
        <f>CNT_V!G41</f>
        <v>2</v>
      </c>
      <c r="H63" s="328">
        <f>CNT_V!H41</f>
        <v>0</v>
      </c>
      <c r="I63" s="329">
        <f>CNT_V!I41</f>
        <v>0</v>
      </c>
      <c r="J63" s="365">
        <f>CNT_V!J41</f>
        <v>0</v>
      </c>
      <c r="K63" s="328">
        <f>CNT_V!K41</f>
        <v>0</v>
      </c>
      <c r="L63" s="328">
        <f>CNT_V!L41</f>
        <v>0</v>
      </c>
      <c r="M63" s="329">
        <f>CNT_V!M41</f>
        <v>0</v>
      </c>
      <c r="N63" s="365">
        <f>CNT_V!N41</f>
        <v>2</v>
      </c>
      <c r="O63" s="329">
        <f>CNT_V!O41</f>
        <v>2</v>
      </c>
      <c r="P63" s="366">
        <f>CNT_V!P41</f>
        <v>0</v>
      </c>
      <c r="Q63" s="425"/>
    </row>
    <row r="64" spans="1:17" s="294" customFormat="1" ht="15.75" thickBot="1" x14ac:dyDescent="0.3">
      <c r="A64" s="163" t="str">
        <f>CNT_V!A42</f>
        <v>SP2017/43</v>
      </c>
      <c r="B64" s="379">
        <f>CNT_V!B42</f>
        <v>1</v>
      </c>
      <c r="C64" s="340">
        <f>CNT_V!C42</f>
        <v>0</v>
      </c>
      <c r="D64" s="340">
        <f>CNT_V!D42</f>
        <v>0</v>
      </c>
      <c r="E64" s="340">
        <f>CNT_V!E42</f>
        <v>0</v>
      </c>
      <c r="F64" s="340">
        <f>CNT_V!F42</f>
        <v>0</v>
      </c>
      <c r="G64" s="340">
        <f>CNT_V!G42</f>
        <v>0</v>
      </c>
      <c r="H64" s="340">
        <f>CNT_V!H42</f>
        <v>0</v>
      </c>
      <c r="I64" s="341">
        <f>CNT_V!I42</f>
        <v>0</v>
      </c>
      <c r="J64" s="379">
        <f>CNT_V!J42</f>
        <v>0</v>
      </c>
      <c r="K64" s="340">
        <f>CNT_V!K42</f>
        <v>0</v>
      </c>
      <c r="L64" s="340">
        <f>CNT_V!L42</f>
        <v>0</v>
      </c>
      <c r="M64" s="341">
        <f>CNT_V!M42</f>
        <v>0</v>
      </c>
      <c r="N64" s="379">
        <f>CNT_V!N42</f>
        <v>0</v>
      </c>
      <c r="O64" s="341">
        <f>CNT_V!O42</f>
        <v>0</v>
      </c>
      <c r="P64" s="380">
        <f>CNT_V!P42</f>
        <v>0</v>
      </c>
      <c r="Q64" s="426"/>
    </row>
    <row r="65" spans="1:17" s="294" customFormat="1" x14ac:dyDescent="0.25">
      <c r="A65" s="160" t="str">
        <f>IT4I_V!A25</f>
        <v>SP2017/167</v>
      </c>
      <c r="B65" s="363">
        <f>IT4I_V!B25</f>
        <v>0</v>
      </c>
      <c r="C65" s="326">
        <f>IT4I_V!C25</f>
        <v>0</v>
      </c>
      <c r="D65" s="326">
        <f>IT4I_V!D25</f>
        <v>0</v>
      </c>
      <c r="E65" s="326">
        <f>IT4I_V!E25</f>
        <v>0</v>
      </c>
      <c r="F65" s="326">
        <f>IT4I_V!F25</f>
        <v>0</v>
      </c>
      <c r="G65" s="326">
        <f>IT4I_V!G25</f>
        <v>0</v>
      </c>
      <c r="H65" s="326">
        <f>IT4I_V!H25</f>
        <v>1</v>
      </c>
      <c r="I65" s="327">
        <f>IT4I_V!I25</f>
        <v>0</v>
      </c>
      <c r="J65" s="363">
        <f>IT4I_V!J25</f>
        <v>0</v>
      </c>
      <c r="K65" s="326">
        <f>IT4I_V!K25</f>
        <v>0</v>
      </c>
      <c r="L65" s="326">
        <f>IT4I_V!L25</f>
        <v>0</v>
      </c>
      <c r="M65" s="327">
        <f>IT4I_V!M25</f>
        <v>0</v>
      </c>
      <c r="N65" s="363">
        <f>IT4I_V!N25</f>
        <v>0</v>
      </c>
      <c r="O65" s="327">
        <f>IT4I_V!O25</f>
        <v>0</v>
      </c>
      <c r="P65" s="396">
        <f>IT4I_V!P25</f>
        <v>0</v>
      </c>
      <c r="Q65" s="424" t="s">
        <v>159</v>
      </c>
    </row>
    <row r="66" spans="1:17" s="294" customFormat="1" x14ac:dyDescent="0.25">
      <c r="A66" s="395" t="str">
        <f>IT4I_V!A26</f>
        <v>SP2017/184</v>
      </c>
      <c r="B66" s="365">
        <f>IT4I_V!B26</f>
        <v>2</v>
      </c>
      <c r="C66" s="328">
        <f>IT4I_V!C26</f>
        <v>0</v>
      </c>
      <c r="D66" s="328">
        <f>IT4I_V!D26</f>
        <v>0</v>
      </c>
      <c r="E66" s="328">
        <f>IT4I_V!E26</f>
        <v>0</v>
      </c>
      <c r="F66" s="328">
        <f>IT4I_V!F26</f>
        <v>0</v>
      </c>
      <c r="G66" s="328">
        <f>IT4I_V!G26</f>
        <v>0</v>
      </c>
      <c r="H66" s="328">
        <f>IT4I_V!H26</f>
        <v>0</v>
      </c>
      <c r="I66" s="329">
        <f>IT4I_V!I26</f>
        <v>0</v>
      </c>
      <c r="J66" s="365">
        <f>IT4I_V!J26</f>
        <v>0</v>
      </c>
      <c r="K66" s="328">
        <f>IT4I_V!K26</f>
        <v>0</v>
      </c>
      <c r="L66" s="328">
        <f>IT4I_V!L26</f>
        <v>0</v>
      </c>
      <c r="M66" s="329">
        <f>IT4I_V!M26</f>
        <v>0</v>
      </c>
      <c r="N66" s="365">
        <f>IT4I_V!N26</f>
        <v>0</v>
      </c>
      <c r="O66" s="329">
        <f>IT4I_V!O26</f>
        <v>0</v>
      </c>
      <c r="P66" s="397">
        <f>IT4I_V!P26</f>
        <v>0</v>
      </c>
      <c r="Q66" s="425"/>
    </row>
    <row r="67" spans="1:17" s="294" customFormat="1" x14ac:dyDescent="0.25">
      <c r="A67" s="395" t="str">
        <f>IT4I_V!A27</f>
        <v>SP2017/169</v>
      </c>
      <c r="B67" s="365">
        <f>IT4I_V!B27</f>
        <v>2</v>
      </c>
      <c r="C67" s="328">
        <f>IT4I_V!C27</f>
        <v>0</v>
      </c>
      <c r="D67" s="328">
        <f>IT4I_V!D27</f>
        <v>0</v>
      </c>
      <c r="E67" s="328">
        <f>IT4I_V!E27</f>
        <v>0</v>
      </c>
      <c r="F67" s="328">
        <f>IT4I_V!F27</f>
        <v>0</v>
      </c>
      <c r="G67" s="328">
        <f>IT4I_V!G27</f>
        <v>0</v>
      </c>
      <c r="H67" s="328">
        <f>IT4I_V!H27</f>
        <v>7</v>
      </c>
      <c r="I67" s="329">
        <f>IT4I_V!I27</f>
        <v>0</v>
      </c>
      <c r="J67" s="365">
        <f>IT4I_V!J27</f>
        <v>0</v>
      </c>
      <c r="K67" s="328">
        <f>IT4I_V!K27</f>
        <v>0</v>
      </c>
      <c r="L67" s="328">
        <f>IT4I_V!L27</f>
        <v>0</v>
      </c>
      <c r="M67" s="329">
        <f>IT4I_V!M27</f>
        <v>0</v>
      </c>
      <c r="N67" s="365">
        <f>IT4I_V!N27</f>
        <v>0</v>
      </c>
      <c r="O67" s="329">
        <f>IT4I_V!O27</f>
        <v>0</v>
      </c>
      <c r="P67" s="397">
        <f>IT4I_V!P27</f>
        <v>0</v>
      </c>
      <c r="Q67" s="425"/>
    </row>
    <row r="68" spans="1:17" s="294" customFormat="1" x14ac:dyDescent="0.25">
      <c r="A68" s="395" t="str">
        <f>IT4I_V!A28</f>
        <v>SP2017/156</v>
      </c>
      <c r="B68" s="365">
        <f>IT4I_V!B28</f>
        <v>1</v>
      </c>
      <c r="C68" s="328">
        <f>IT4I_V!C28</f>
        <v>0</v>
      </c>
      <c r="D68" s="328">
        <f>IT4I_V!D28</f>
        <v>0</v>
      </c>
      <c r="E68" s="328">
        <f>IT4I_V!E28</f>
        <v>0</v>
      </c>
      <c r="F68" s="328">
        <f>IT4I_V!F28</f>
        <v>0</v>
      </c>
      <c r="G68" s="328">
        <f>IT4I_V!G28</f>
        <v>0</v>
      </c>
      <c r="H68" s="328">
        <f>IT4I_V!H28</f>
        <v>0</v>
      </c>
      <c r="I68" s="329">
        <f>IT4I_V!I28</f>
        <v>0</v>
      </c>
      <c r="J68" s="365">
        <f>IT4I_V!J28</f>
        <v>0</v>
      </c>
      <c r="K68" s="328">
        <f>IT4I_V!K28</f>
        <v>0</v>
      </c>
      <c r="L68" s="328">
        <f>IT4I_V!L28</f>
        <v>0</v>
      </c>
      <c r="M68" s="329">
        <f>IT4I_V!M28</f>
        <v>0</v>
      </c>
      <c r="N68" s="365">
        <f>IT4I_V!N28</f>
        <v>0</v>
      </c>
      <c r="O68" s="329">
        <f>IT4I_V!O28</f>
        <v>2</v>
      </c>
      <c r="P68" s="397">
        <f>IT4I_V!P28</f>
        <v>0</v>
      </c>
      <c r="Q68" s="425"/>
    </row>
    <row r="69" spans="1:17" s="294" customFormat="1" x14ac:dyDescent="0.25">
      <c r="A69" s="395" t="str">
        <f>IT4I_V!A29</f>
        <v>SP2017/168</v>
      </c>
      <c r="B69" s="365">
        <f>IT4I_V!B29</f>
        <v>3</v>
      </c>
      <c r="C69" s="328">
        <f>IT4I_V!C29</f>
        <v>0</v>
      </c>
      <c r="D69" s="328">
        <f>IT4I_V!D29</f>
        <v>0</v>
      </c>
      <c r="E69" s="328">
        <f>IT4I_V!E29</f>
        <v>0</v>
      </c>
      <c r="F69" s="328">
        <f>IT4I_V!F29</f>
        <v>0</v>
      </c>
      <c r="G69" s="328">
        <f>IT4I_V!G29</f>
        <v>0</v>
      </c>
      <c r="H69" s="328">
        <f>IT4I_V!H29</f>
        <v>0</v>
      </c>
      <c r="I69" s="329">
        <f>IT4I_V!I29</f>
        <v>0</v>
      </c>
      <c r="J69" s="365">
        <f>IT4I_V!J29</f>
        <v>0</v>
      </c>
      <c r="K69" s="328">
        <f>IT4I_V!K29</f>
        <v>0</v>
      </c>
      <c r="L69" s="328">
        <f>IT4I_V!L29</f>
        <v>0</v>
      </c>
      <c r="M69" s="329">
        <f>IT4I_V!M29</f>
        <v>0</v>
      </c>
      <c r="N69" s="365">
        <f>IT4I_V!N29</f>
        <v>0</v>
      </c>
      <c r="O69" s="329">
        <f>IT4I_V!O29</f>
        <v>0</v>
      </c>
      <c r="P69" s="397">
        <f>IT4I_V!P29</f>
        <v>0</v>
      </c>
      <c r="Q69" s="425"/>
    </row>
    <row r="70" spans="1:17" s="294" customFormat="1" x14ac:dyDescent="0.25">
      <c r="A70" s="395" t="str">
        <f>IT4I_V!A30</f>
        <v>SP2017/182</v>
      </c>
      <c r="B70" s="365">
        <f>IT4I_V!B30</f>
        <v>1</v>
      </c>
      <c r="C70" s="328">
        <f>IT4I_V!C30</f>
        <v>0</v>
      </c>
      <c r="D70" s="328">
        <f>IT4I_V!D30</f>
        <v>0</v>
      </c>
      <c r="E70" s="328">
        <f>IT4I_V!E30</f>
        <v>0</v>
      </c>
      <c r="F70" s="328">
        <f>IT4I_V!F30</f>
        <v>0</v>
      </c>
      <c r="G70" s="328">
        <f>IT4I_V!G30</f>
        <v>0</v>
      </c>
      <c r="H70" s="328">
        <f>IT4I_V!H30</f>
        <v>0</v>
      </c>
      <c r="I70" s="329">
        <f>IT4I_V!I30</f>
        <v>0</v>
      </c>
      <c r="J70" s="365">
        <f>IT4I_V!J30</f>
        <v>0</v>
      </c>
      <c r="K70" s="328">
        <f>IT4I_V!K30</f>
        <v>0</v>
      </c>
      <c r="L70" s="328">
        <f>IT4I_V!L30</f>
        <v>0</v>
      </c>
      <c r="M70" s="329">
        <f>IT4I_V!M30</f>
        <v>0</v>
      </c>
      <c r="N70" s="365">
        <f>IT4I_V!N30</f>
        <v>0</v>
      </c>
      <c r="O70" s="329">
        <f>IT4I_V!O30</f>
        <v>0</v>
      </c>
      <c r="P70" s="397">
        <f>IT4I_V!P30</f>
        <v>0</v>
      </c>
      <c r="Q70" s="425"/>
    </row>
    <row r="71" spans="1:17" x14ac:dyDescent="0.25">
      <c r="A71" s="395" t="str">
        <f>IT4I_V!A31</f>
        <v>SP2017/165</v>
      </c>
      <c r="B71" s="365">
        <f>IT4I_V!B31</f>
        <v>4</v>
      </c>
      <c r="C71" s="328">
        <f>IT4I_V!C31</f>
        <v>0</v>
      </c>
      <c r="D71" s="328">
        <f>IT4I_V!D31</f>
        <v>0</v>
      </c>
      <c r="E71" s="328">
        <f>IT4I_V!E31</f>
        <v>0</v>
      </c>
      <c r="F71" s="328">
        <f>IT4I_V!F31</f>
        <v>0</v>
      </c>
      <c r="G71" s="328">
        <f>IT4I_V!G31</f>
        <v>0</v>
      </c>
      <c r="H71" s="328">
        <f>IT4I_V!H31</f>
        <v>3</v>
      </c>
      <c r="I71" s="329">
        <f>IT4I_V!I31</f>
        <v>0</v>
      </c>
      <c r="J71" s="365">
        <f>IT4I_V!J31</f>
        <v>0</v>
      </c>
      <c r="K71" s="328">
        <f>IT4I_V!K31</f>
        <v>0</v>
      </c>
      <c r="L71" s="328">
        <f>IT4I_V!L31</f>
        <v>0</v>
      </c>
      <c r="M71" s="329">
        <f>IT4I_V!M31</f>
        <v>0</v>
      </c>
      <c r="N71" s="365">
        <f>IT4I_V!N31</f>
        <v>0</v>
      </c>
      <c r="O71" s="329">
        <f>IT4I_V!O31</f>
        <v>0</v>
      </c>
      <c r="P71" s="397">
        <f>IT4I_V!P31</f>
        <v>0</v>
      </c>
      <c r="Q71" s="425"/>
    </row>
    <row r="72" spans="1:17" ht="15.75" thickBot="1" x14ac:dyDescent="0.3">
      <c r="A72" s="398" t="str">
        <f>IT4I_V!A32</f>
        <v>SP2017/154</v>
      </c>
      <c r="B72" s="379">
        <f>IT4I_V!B32</f>
        <v>1</v>
      </c>
      <c r="C72" s="340">
        <f>IT4I_V!C32</f>
        <v>0</v>
      </c>
      <c r="D72" s="340">
        <f>IT4I_V!D32</f>
        <v>0</v>
      </c>
      <c r="E72" s="340">
        <f>IT4I_V!E32</f>
        <v>0</v>
      </c>
      <c r="F72" s="340">
        <f>IT4I_V!F32</f>
        <v>0</v>
      </c>
      <c r="G72" s="340">
        <f>IT4I_V!G32</f>
        <v>0</v>
      </c>
      <c r="H72" s="340">
        <f>IT4I_V!H32</f>
        <v>0</v>
      </c>
      <c r="I72" s="341">
        <f>IT4I_V!I32</f>
        <v>0</v>
      </c>
      <c r="J72" s="379">
        <f>IT4I_V!J32</f>
        <v>0</v>
      </c>
      <c r="K72" s="340">
        <f>IT4I_V!K32</f>
        <v>0</v>
      </c>
      <c r="L72" s="340">
        <f>IT4I_V!L32</f>
        <v>0</v>
      </c>
      <c r="M72" s="341">
        <f>IT4I_V!M32</f>
        <v>0</v>
      </c>
      <c r="N72" s="379">
        <f>IT4I_V!N32</f>
        <v>0</v>
      </c>
      <c r="O72" s="341">
        <f>IT4I_V!O32</f>
        <v>0</v>
      </c>
      <c r="P72" s="399">
        <f>IT4I_V!P32</f>
        <v>0</v>
      </c>
      <c r="Q72" s="426"/>
    </row>
    <row r="73" spans="1:17" x14ac:dyDescent="0.25">
      <c r="A73" s="400" t="str">
        <f>ENET_V!A20</f>
        <v>SP2017/94</v>
      </c>
      <c r="B73" s="363">
        <f>ENET_V!B20</f>
        <v>1</v>
      </c>
      <c r="C73" s="326">
        <f>ENET_V!C20</f>
        <v>0</v>
      </c>
      <c r="D73" s="326">
        <f>ENET_V!D20</f>
        <v>0</v>
      </c>
      <c r="E73" s="326">
        <f>ENET_V!E20</f>
        <v>0</v>
      </c>
      <c r="F73" s="326">
        <f>ENET_V!F20</f>
        <v>0</v>
      </c>
      <c r="G73" s="326">
        <f>ENET_V!G20</f>
        <v>0</v>
      </c>
      <c r="H73" s="326">
        <f>ENET_V!H20</f>
        <v>0</v>
      </c>
      <c r="I73" s="327">
        <f>ENET_V!I20</f>
        <v>0</v>
      </c>
      <c r="J73" s="363">
        <f>ENET_V!J20</f>
        <v>0</v>
      </c>
      <c r="K73" s="326">
        <f>ENET_V!K20</f>
        <v>0</v>
      </c>
      <c r="L73" s="326">
        <f>ENET_V!L20</f>
        <v>0</v>
      </c>
      <c r="M73" s="327">
        <f>ENET_V!M20</f>
        <v>0</v>
      </c>
      <c r="N73" s="363">
        <f>ENET_V!N20</f>
        <v>0</v>
      </c>
      <c r="O73" s="327">
        <f>ENET_V!O20</f>
        <v>0</v>
      </c>
      <c r="P73" s="364">
        <f>ENET_V!P20</f>
        <v>0</v>
      </c>
      <c r="Q73" s="424" t="s">
        <v>156</v>
      </c>
    </row>
    <row r="74" spans="1:17" s="52" customFormat="1" x14ac:dyDescent="0.25">
      <c r="A74" s="401" t="str">
        <f>ENET_V!A21</f>
        <v xml:space="preserve">SP2017/98 </v>
      </c>
      <c r="B74" s="365">
        <f>ENET_V!B21</f>
        <v>0</v>
      </c>
      <c r="C74" s="328">
        <f>ENET_V!C21</f>
        <v>0</v>
      </c>
      <c r="D74" s="328">
        <f>ENET_V!D21</f>
        <v>0</v>
      </c>
      <c r="E74" s="328">
        <f>ENET_V!E21</f>
        <v>0</v>
      </c>
      <c r="F74" s="328">
        <f>ENET_V!F21</f>
        <v>0</v>
      </c>
      <c r="G74" s="328">
        <f>ENET_V!G21</f>
        <v>0</v>
      </c>
      <c r="H74" s="328">
        <f>ENET_V!H21</f>
        <v>1</v>
      </c>
      <c r="I74" s="329">
        <f>ENET_V!I21</f>
        <v>1</v>
      </c>
      <c r="J74" s="365">
        <f>ENET_V!J21</f>
        <v>0</v>
      </c>
      <c r="K74" s="328">
        <f>ENET_V!K21</f>
        <v>0</v>
      </c>
      <c r="L74" s="328">
        <f>ENET_V!L21</f>
        <v>0</v>
      </c>
      <c r="M74" s="329">
        <f>ENET_V!M21</f>
        <v>2</v>
      </c>
      <c r="N74" s="365">
        <f>ENET_V!N21</f>
        <v>0</v>
      </c>
      <c r="O74" s="329">
        <f>ENET_V!O21</f>
        <v>0</v>
      </c>
      <c r="P74" s="366">
        <f>ENET_V!P21</f>
        <v>0</v>
      </c>
      <c r="Q74" s="425"/>
    </row>
    <row r="75" spans="1:17" ht="15.75" thickBot="1" x14ac:dyDescent="0.3">
      <c r="A75" s="402" t="str">
        <f>ENET_V!A22</f>
        <v>SP2017/185</v>
      </c>
      <c r="B75" s="379">
        <f>ENET_V!B22</f>
        <v>2</v>
      </c>
      <c r="C75" s="340">
        <f>ENET_V!C22</f>
        <v>0</v>
      </c>
      <c r="D75" s="340">
        <f>ENET_V!D22</f>
        <v>0</v>
      </c>
      <c r="E75" s="340">
        <f>ENET_V!E22</f>
        <v>0</v>
      </c>
      <c r="F75" s="340">
        <f>ENET_V!F22</f>
        <v>0</v>
      </c>
      <c r="G75" s="340">
        <f>ENET_V!G22</f>
        <v>0</v>
      </c>
      <c r="H75" s="340">
        <f>ENET_V!H22</f>
        <v>2</v>
      </c>
      <c r="I75" s="341">
        <f>ENET_V!I22</f>
        <v>0</v>
      </c>
      <c r="J75" s="379">
        <f>ENET_V!J22</f>
        <v>0</v>
      </c>
      <c r="K75" s="340">
        <f>ENET_V!K22</f>
        <v>0</v>
      </c>
      <c r="L75" s="340">
        <f>ENET_V!L22</f>
        <v>0</v>
      </c>
      <c r="M75" s="341">
        <f>ENET_V!M22</f>
        <v>0</v>
      </c>
      <c r="N75" s="379">
        <f>ENET_V!N22</f>
        <v>0</v>
      </c>
      <c r="O75" s="341">
        <f>ENET_V!O22</f>
        <v>0</v>
      </c>
      <c r="P75" s="380">
        <f>ENET_V!P22</f>
        <v>0</v>
      </c>
      <c r="Q75" s="426"/>
    </row>
    <row r="76" spans="1:17" s="49" customFormat="1" x14ac:dyDescent="0.25">
      <c r="A76" s="77" t="str">
        <f>VEC_V!A18</f>
        <v>SP2017/105</v>
      </c>
      <c r="B76" s="363">
        <f>VEC_V!B18</f>
        <v>1</v>
      </c>
      <c r="C76" s="326">
        <f>VEC_V!C18</f>
        <v>0</v>
      </c>
      <c r="D76" s="326">
        <f>VEC_V!D18</f>
        <v>1</v>
      </c>
      <c r="E76" s="326">
        <f>VEC_V!E18</f>
        <v>0</v>
      </c>
      <c r="F76" s="326">
        <f>VEC_V!F18</f>
        <v>0</v>
      </c>
      <c r="G76" s="326">
        <f>VEC_V!G18</f>
        <v>0</v>
      </c>
      <c r="H76" s="326">
        <f>VEC_V!H18</f>
        <v>0</v>
      </c>
      <c r="I76" s="327">
        <f>VEC_V!I18</f>
        <v>0</v>
      </c>
      <c r="J76" s="363">
        <f>VEC_V!J18</f>
        <v>0</v>
      </c>
      <c r="K76" s="326">
        <f>VEC_V!K18</f>
        <v>0</v>
      </c>
      <c r="L76" s="326">
        <f>VEC_V!L18</f>
        <v>0</v>
      </c>
      <c r="M76" s="327">
        <f>VEC_V!M18</f>
        <v>0</v>
      </c>
      <c r="N76" s="363">
        <f>VEC_V!N18</f>
        <v>0</v>
      </c>
      <c r="O76" s="327">
        <f>VEC_V!O18</f>
        <v>0</v>
      </c>
      <c r="P76" s="396">
        <f>VEC_V!P18</f>
        <v>0</v>
      </c>
      <c r="Q76" s="427" t="s">
        <v>160</v>
      </c>
    </row>
    <row r="77" spans="1:17" ht="15.75" thickBot="1" x14ac:dyDescent="0.3">
      <c r="A77" s="409" t="str">
        <f>VEC_V!A19</f>
        <v>SP2017/179</v>
      </c>
      <c r="B77" s="379">
        <f>VEC_V!B19</f>
        <v>2</v>
      </c>
      <c r="C77" s="340">
        <f>VEC_V!C19</f>
        <v>0</v>
      </c>
      <c r="D77" s="340">
        <f>VEC_V!D19</f>
        <v>0</v>
      </c>
      <c r="E77" s="340">
        <f>VEC_V!E19</f>
        <v>0</v>
      </c>
      <c r="F77" s="340">
        <f>VEC_V!F19</f>
        <v>0</v>
      </c>
      <c r="G77" s="340">
        <f>VEC_V!G19</f>
        <v>0</v>
      </c>
      <c r="H77" s="340">
        <f>VEC_V!H19</f>
        <v>2</v>
      </c>
      <c r="I77" s="341">
        <f>VEC_V!I19</f>
        <v>0</v>
      </c>
      <c r="J77" s="379">
        <f>VEC_V!J19</f>
        <v>0</v>
      </c>
      <c r="K77" s="340">
        <f>VEC_V!K19</f>
        <v>0</v>
      </c>
      <c r="L77" s="340">
        <f>VEC_V!L19</f>
        <v>0</v>
      </c>
      <c r="M77" s="341">
        <f>VEC_V!M19</f>
        <v>0</v>
      </c>
      <c r="N77" s="379">
        <f>VEC_V!N19</f>
        <v>0</v>
      </c>
      <c r="O77" s="341">
        <f>VEC_V!O19</f>
        <v>0</v>
      </c>
      <c r="P77" s="399">
        <f>VEC_V!P19</f>
        <v>0</v>
      </c>
      <c r="Q77" s="428"/>
    </row>
    <row r="78" spans="1:17" ht="16.5" thickBot="1" x14ac:dyDescent="0.3">
      <c r="A78" s="337" t="str">
        <f>CPIT_V!A18</f>
        <v>SP2017/163</v>
      </c>
      <c r="B78" s="404">
        <f>CPIT_V!B18</f>
        <v>2</v>
      </c>
      <c r="C78" s="405">
        <f>CPIT_V!C18</f>
        <v>0</v>
      </c>
      <c r="D78" s="405">
        <f>CPIT_V!D18</f>
        <v>0</v>
      </c>
      <c r="E78" s="405">
        <f>CPIT_V!E18</f>
        <v>0</v>
      </c>
      <c r="F78" s="405">
        <f>CPIT_V!F18</f>
        <v>0</v>
      </c>
      <c r="G78" s="405">
        <f>CPIT_V!G18</f>
        <v>0</v>
      </c>
      <c r="H78" s="405">
        <f>CPIT_V!H18</f>
        <v>0</v>
      </c>
      <c r="I78" s="406">
        <f>CPIT_V!I18</f>
        <v>0</v>
      </c>
      <c r="J78" s="404">
        <f>CPIT_V!J18</f>
        <v>0</v>
      </c>
      <c r="K78" s="405">
        <f>CPIT_V!K18</f>
        <v>0</v>
      </c>
      <c r="L78" s="405">
        <f>CPIT_V!L18</f>
        <v>0</v>
      </c>
      <c r="M78" s="406">
        <f>CPIT_V!M18</f>
        <v>0</v>
      </c>
      <c r="N78" s="404">
        <f>CPIT_V!N18</f>
        <v>0</v>
      </c>
      <c r="O78" s="406">
        <f>CPIT_V!O18</f>
        <v>0</v>
      </c>
      <c r="P78" s="407">
        <f>CPIT_V!P18</f>
        <v>0</v>
      </c>
      <c r="Q78" s="403" t="s">
        <v>161</v>
      </c>
    </row>
    <row r="79" spans="1:17" ht="15.75" thickBot="1" x14ac:dyDescent="0.3">
      <c r="A79" s="298" t="s">
        <v>11</v>
      </c>
      <c r="B79" s="87">
        <f t="shared" ref="B79:P79" si="1">SUM(B52:B78)</f>
        <v>51</v>
      </c>
      <c r="C79" s="91">
        <f t="shared" si="1"/>
        <v>10</v>
      </c>
      <c r="D79" s="91">
        <f t="shared" si="1"/>
        <v>2</v>
      </c>
      <c r="E79" s="91">
        <f t="shared" si="1"/>
        <v>4</v>
      </c>
      <c r="F79" s="91">
        <f t="shared" si="1"/>
        <v>0</v>
      </c>
      <c r="G79" s="91">
        <f t="shared" si="1"/>
        <v>2</v>
      </c>
      <c r="H79" s="91">
        <f>SUM(H52:H78)</f>
        <v>25</v>
      </c>
      <c r="I79" s="92">
        <f t="shared" si="1"/>
        <v>2</v>
      </c>
      <c r="J79" s="87">
        <f t="shared" si="1"/>
        <v>0</v>
      </c>
      <c r="K79" s="91">
        <f t="shared" si="1"/>
        <v>8</v>
      </c>
      <c r="L79" s="91">
        <f t="shared" si="1"/>
        <v>0</v>
      </c>
      <c r="M79" s="92">
        <f t="shared" si="1"/>
        <v>2</v>
      </c>
      <c r="N79" s="87">
        <f t="shared" si="1"/>
        <v>3</v>
      </c>
      <c r="O79" s="92">
        <f t="shared" si="1"/>
        <v>10</v>
      </c>
      <c r="P79" s="408">
        <f t="shared" si="1"/>
        <v>0</v>
      </c>
    </row>
  </sheetData>
  <mergeCells count="19">
    <mergeCell ref="R7:R21"/>
    <mergeCell ref="R23:R32"/>
    <mergeCell ref="R33:R37"/>
    <mergeCell ref="R38:R40"/>
    <mergeCell ref="R41:R43"/>
    <mergeCell ref="B4:P4"/>
    <mergeCell ref="N5:O5"/>
    <mergeCell ref="A4:A6"/>
    <mergeCell ref="B5:I5"/>
    <mergeCell ref="J5:M5"/>
    <mergeCell ref="Q52:Q64"/>
    <mergeCell ref="Q65:Q72"/>
    <mergeCell ref="Q73:Q75"/>
    <mergeCell ref="Q76:Q77"/>
    <mergeCell ref="A49:A51"/>
    <mergeCell ref="B49:P49"/>
    <mergeCell ref="B50:I50"/>
    <mergeCell ref="J50:M50"/>
    <mergeCell ref="N50:O50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G10"/>
  <sheetViews>
    <sheetView workbookViewId="0">
      <selection activeCell="D21" sqref="D21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7" ht="15.75" thickBot="1" x14ac:dyDescent="0.3">
      <c r="A1" s="20" t="s">
        <v>0</v>
      </c>
      <c r="B1" s="20" t="s">
        <v>1</v>
      </c>
      <c r="C1" s="28" t="s">
        <v>2</v>
      </c>
      <c r="D1" s="32" t="s">
        <v>3</v>
      </c>
      <c r="E1" s="448" t="s">
        <v>38</v>
      </c>
      <c r="F1" s="449"/>
    </row>
    <row r="2" spans="1:7" ht="111.75" customHeight="1" thickBot="1" x14ac:dyDescent="0.3">
      <c r="A2" s="300" t="s">
        <v>136</v>
      </c>
      <c r="B2" s="301" t="s">
        <v>154</v>
      </c>
      <c r="C2" s="301" t="s">
        <v>149</v>
      </c>
      <c r="D2" s="35">
        <v>6400</v>
      </c>
      <c r="E2" s="446" t="s">
        <v>155</v>
      </c>
      <c r="F2" s="447"/>
      <c r="G2" s="324" t="s">
        <v>156</v>
      </c>
    </row>
    <row r="3" spans="1:7" ht="17.25" customHeight="1" thickBot="1" x14ac:dyDescent="0.3">
      <c r="A3" s="33"/>
      <c r="B3" s="34"/>
      <c r="C3" s="34"/>
      <c r="D3" s="35"/>
      <c r="E3" s="446"/>
      <c r="F3" s="447"/>
    </row>
    <row r="4" spans="1:7" thickBot="1" x14ac:dyDescent="0.35">
      <c r="A4" s="13"/>
      <c r="B4" s="14"/>
      <c r="C4" s="14"/>
      <c r="D4" s="10"/>
      <c r="E4" s="446"/>
      <c r="F4" s="447"/>
    </row>
    <row r="5" spans="1:7" thickBot="1" x14ac:dyDescent="0.35">
      <c r="A5" s="33"/>
      <c r="B5" s="34"/>
      <c r="C5" s="34"/>
      <c r="D5" s="35"/>
      <c r="E5" s="446"/>
      <c r="F5" s="447"/>
    </row>
    <row r="6" spans="1:7" thickBot="1" x14ac:dyDescent="0.35">
      <c r="A6" s="36"/>
      <c r="B6" s="34"/>
      <c r="C6" s="34"/>
      <c r="D6" s="37"/>
      <c r="E6" s="446"/>
      <c r="F6" s="447"/>
    </row>
    <row r="7" spans="1:7" thickBot="1" x14ac:dyDescent="0.35">
      <c r="A7" s="38" t="s">
        <v>37</v>
      </c>
      <c r="B7" s="39"/>
      <c r="C7" s="40"/>
      <c r="D7" s="41"/>
      <c r="E7" s="42"/>
      <c r="F7" s="43"/>
    </row>
    <row r="9" spans="1:7" x14ac:dyDescent="0.25">
      <c r="A9" s="68" t="s">
        <v>43</v>
      </c>
      <c r="B9" s="68"/>
      <c r="C9" s="68"/>
      <c r="D9" s="68"/>
      <c r="E9" s="68"/>
      <c r="F9" s="68"/>
    </row>
    <row r="10" spans="1:7" x14ac:dyDescent="0.25">
      <c r="A10" s="68" t="s">
        <v>44</v>
      </c>
      <c r="B10" s="68"/>
      <c r="C10" s="68"/>
      <c r="D10" s="68"/>
      <c r="E10" s="68"/>
      <c r="F10" s="68"/>
    </row>
  </sheetData>
  <mergeCells count="6"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6"/>
  <sheetViews>
    <sheetView zoomScale="110" zoomScaleNormal="110" workbookViewId="0">
      <selection activeCell="D1" sqref="D1"/>
    </sheetView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69" t="s">
        <v>23</v>
      </c>
      <c r="D1" s="324" t="s">
        <v>157</v>
      </c>
    </row>
    <row r="2" spans="1:18" ht="18.75" x14ac:dyDescent="0.25">
      <c r="A2" s="2" t="s">
        <v>46</v>
      </c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44" t="s">
        <v>0</v>
      </c>
      <c r="B4" s="44" t="s">
        <v>1</v>
      </c>
      <c r="C4" s="72" t="s">
        <v>2</v>
      </c>
      <c r="D4" s="45" t="s">
        <v>3</v>
      </c>
      <c r="E4" s="45" t="s">
        <v>4</v>
      </c>
      <c r="F4" s="45" t="s">
        <v>5</v>
      </c>
      <c r="G4" s="45" t="s">
        <v>12</v>
      </c>
      <c r="H4" s="45" t="s">
        <v>27</v>
      </c>
      <c r="I4" s="45" t="s">
        <v>28</v>
      </c>
      <c r="J4" s="45" t="s">
        <v>13</v>
      </c>
      <c r="K4" s="45" t="s">
        <v>25</v>
      </c>
      <c r="L4" s="45" t="s">
        <v>26</v>
      </c>
      <c r="M4" s="45" t="s">
        <v>6</v>
      </c>
      <c r="N4" s="5"/>
      <c r="O4" s="6"/>
      <c r="P4" s="6"/>
      <c r="Q4" s="6"/>
      <c r="R4" s="6"/>
    </row>
    <row r="5" spans="1:18" ht="45" x14ac:dyDescent="0.25">
      <c r="A5" s="60" t="s">
        <v>49</v>
      </c>
      <c r="B5" s="61" t="s">
        <v>50</v>
      </c>
      <c r="C5" s="62" t="s">
        <v>105</v>
      </c>
      <c r="D5" s="119">
        <v>0</v>
      </c>
      <c r="E5" s="120">
        <v>180000</v>
      </c>
      <c r="F5" s="120">
        <v>37000</v>
      </c>
      <c r="G5" s="120">
        <v>37000</v>
      </c>
      <c r="H5" s="121">
        <v>4</v>
      </c>
      <c r="I5" s="121">
        <v>3</v>
      </c>
      <c r="J5" s="121">
        <v>2</v>
      </c>
      <c r="K5" s="323">
        <v>2.33</v>
      </c>
      <c r="L5" s="121">
        <v>1</v>
      </c>
      <c r="M5" s="221" t="s">
        <v>51</v>
      </c>
    </row>
    <row r="6" spans="1:18" s="48" customFormat="1" ht="22.5" x14ac:dyDescent="0.25">
      <c r="A6" s="216" t="s">
        <v>94</v>
      </c>
      <c r="B6" s="217" t="s">
        <v>95</v>
      </c>
      <c r="C6" s="218" t="s">
        <v>106</v>
      </c>
      <c r="D6" s="122">
        <v>0</v>
      </c>
      <c r="E6" s="123">
        <v>180000</v>
      </c>
      <c r="F6" s="123">
        <v>35000</v>
      </c>
      <c r="G6" s="123">
        <v>35000</v>
      </c>
      <c r="H6" s="124">
        <v>6</v>
      </c>
      <c r="I6" s="124">
        <v>4</v>
      </c>
      <c r="J6" s="124">
        <v>2</v>
      </c>
      <c r="K6" s="125">
        <v>3.67</v>
      </c>
      <c r="L6" s="125">
        <v>2</v>
      </c>
      <c r="M6" s="222" t="s">
        <v>51</v>
      </c>
    </row>
    <row r="7" spans="1:18" ht="22.5" x14ac:dyDescent="0.25">
      <c r="A7" s="216" t="s">
        <v>96</v>
      </c>
      <c r="B7" s="217" t="s">
        <v>97</v>
      </c>
      <c r="C7" s="218" t="s">
        <v>107</v>
      </c>
      <c r="D7" s="122">
        <v>0</v>
      </c>
      <c r="E7" s="123">
        <v>230000</v>
      </c>
      <c r="F7" s="123">
        <v>29000</v>
      </c>
      <c r="G7" s="123">
        <v>29000</v>
      </c>
      <c r="H7" s="124">
        <v>9</v>
      </c>
      <c r="I7" s="124">
        <v>4</v>
      </c>
      <c r="J7" s="124">
        <v>2</v>
      </c>
      <c r="K7" s="125">
        <v>3.01</v>
      </c>
      <c r="L7" s="125">
        <v>2.33</v>
      </c>
      <c r="M7" s="221" t="s">
        <v>51</v>
      </c>
      <c r="O7" s="420" t="s">
        <v>45</v>
      </c>
      <c r="P7" s="420"/>
    </row>
    <row r="8" spans="1:18" ht="45" x14ac:dyDescent="0.25">
      <c r="A8" s="219" t="s">
        <v>100</v>
      </c>
      <c r="B8" s="220" t="s">
        <v>101</v>
      </c>
      <c r="C8" s="223" t="s">
        <v>108</v>
      </c>
      <c r="D8" s="122">
        <v>0</v>
      </c>
      <c r="E8" s="123">
        <v>120000</v>
      </c>
      <c r="F8" s="123">
        <v>30000</v>
      </c>
      <c r="G8" s="226">
        <v>30000</v>
      </c>
      <c r="H8" s="124">
        <v>2</v>
      </c>
      <c r="I8" s="124">
        <v>1</v>
      </c>
      <c r="J8" s="124">
        <v>1</v>
      </c>
      <c r="K8" s="125">
        <v>1</v>
      </c>
      <c r="L8" s="125">
        <v>1</v>
      </c>
      <c r="M8" s="221" t="s">
        <v>51</v>
      </c>
      <c r="O8" s="420"/>
      <c r="P8" s="420"/>
    </row>
    <row r="9" spans="1:18" ht="33.75" x14ac:dyDescent="0.25">
      <c r="A9" s="232" t="s">
        <v>102</v>
      </c>
      <c r="B9" s="233" t="s">
        <v>103</v>
      </c>
      <c r="C9" s="235" t="s">
        <v>104</v>
      </c>
      <c r="D9" s="122">
        <v>0</v>
      </c>
      <c r="E9" s="123">
        <v>160000</v>
      </c>
      <c r="F9" s="123">
        <v>48000</v>
      </c>
      <c r="G9" s="123">
        <v>48000</v>
      </c>
      <c r="H9" s="124">
        <v>4</v>
      </c>
      <c r="I9" s="124">
        <v>3</v>
      </c>
      <c r="J9" s="124">
        <v>2</v>
      </c>
      <c r="K9" s="125">
        <v>1.92</v>
      </c>
      <c r="L9" s="125">
        <v>1.08</v>
      </c>
      <c r="M9" s="234" t="s">
        <v>51</v>
      </c>
    </row>
    <row r="10" spans="1:18" ht="22.5" x14ac:dyDescent="0.25">
      <c r="A10" s="236" t="s">
        <v>109</v>
      </c>
      <c r="B10" s="237" t="s">
        <v>110</v>
      </c>
      <c r="C10" s="238" t="s">
        <v>111</v>
      </c>
      <c r="D10" s="122"/>
      <c r="E10" s="123">
        <v>140000</v>
      </c>
      <c r="F10" s="123">
        <v>10000</v>
      </c>
      <c r="G10" s="123">
        <v>10000</v>
      </c>
      <c r="H10" s="124">
        <v>8</v>
      </c>
      <c r="I10" s="124">
        <v>7</v>
      </c>
      <c r="J10" s="124">
        <v>2</v>
      </c>
      <c r="K10" s="125">
        <v>2.66</v>
      </c>
      <c r="L10" s="125">
        <v>1</v>
      </c>
      <c r="M10" s="276" t="s">
        <v>51</v>
      </c>
    </row>
    <row r="11" spans="1:18" s="190" customFormat="1" ht="22.5" x14ac:dyDescent="0.25">
      <c r="A11" s="274" t="s">
        <v>118</v>
      </c>
      <c r="B11" s="275" t="s">
        <v>119</v>
      </c>
      <c r="C11" s="281" t="s">
        <v>130</v>
      </c>
      <c r="D11" s="122">
        <v>0</v>
      </c>
      <c r="E11" s="123">
        <v>120000</v>
      </c>
      <c r="F11" s="123">
        <v>30000</v>
      </c>
      <c r="G11" s="123">
        <v>30000</v>
      </c>
      <c r="H11" s="124">
        <v>3</v>
      </c>
      <c r="I11" s="124">
        <v>2</v>
      </c>
      <c r="J11" s="124">
        <v>1</v>
      </c>
      <c r="K11" s="125">
        <v>1.25</v>
      </c>
      <c r="L11" s="125">
        <v>1</v>
      </c>
      <c r="M11" s="276" t="s">
        <v>51</v>
      </c>
    </row>
    <row r="12" spans="1:18" s="190" customFormat="1" ht="22.5" x14ac:dyDescent="0.25">
      <c r="A12" s="274" t="s">
        <v>120</v>
      </c>
      <c r="B12" s="275" t="s">
        <v>121</v>
      </c>
      <c r="C12" s="281" t="s">
        <v>122</v>
      </c>
      <c r="D12" s="122">
        <v>0</v>
      </c>
      <c r="E12" s="123">
        <v>270000</v>
      </c>
      <c r="F12" s="123">
        <v>48000</v>
      </c>
      <c r="G12" s="123">
        <v>48000</v>
      </c>
      <c r="H12" s="124">
        <v>10</v>
      </c>
      <c r="I12" s="124">
        <v>6</v>
      </c>
      <c r="J12" s="124">
        <v>6</v>
      </c>
      <c r="K12" s="125">
        <v>4.5</v>
      </c>
      <c r="L12" s="125">
        <v>4</v>
      </c>
      <c r="M12" s="276" t="s">
        <v>51</v>
      </c>
    </row>
    <row r="13" spans="1:18" s="190" customFormat="1" ht="45" x14ac:dyDescent="0.25">
      <c r="A13" s="274" t="s">
        <v>123</v>
      </c>
      <c r="B13" s="275" t="s">
        <v>124</v>
      </c>
      <c r="C13" s="281" t="s">
        <v>131</v>
      </c>
      <c r="D13" s="122">
        <v>0</v>
      </c>
      <c r="E13" s="123">
        <v>223333</v>
      </c>
      <c r="F13" s="123">
        <v>90000</v>
      </c>
      <c r="G13" s="123">
        <v>90000</v>
      </c>
      <c r="H13" s="124">
        <v>5</v>
      </c>
      <c r="I13" s="124">
        <v>3</v>
      </c>
      <c r="J13" s="124">
        <v>0</v>
      </c>
      <c r="K13" s="125">
        <v>3</v>
      </c>
      <c r="L13" s="125">
        <v>1</v>
      </c>
      <c r="M13" s="276" t="s">
        <v>71</v>
      </c>
    </row>
    <row r="14" spans="1:18" s="190" customFormat="1" ht="45" x14ac:dyDescent="0.25">
      <c r="A14" s="274" t="s">
        <v>126</v>
      </c>
      <c r="B14" s="275" t="s">
        <v>127</v>
      </c>
      <c r="C14" s="281" t="s">
        <v>132</v>
      </c>
      <c r="D14" s="122">
        <v>0</v>
      </c>
      <c r="E14" s="123">
        <v>150000</v>
      </c>
      <c r="F14" s="123">
        <v>33000</v>
      </c>
      <c r="G14" s="123">
        <v>33000</v>
      </c>
      <c r="H14" s="124">
        <v>3</v>
      </c>
      <c r="I14" s="124">
        <v>2</v>
      </c>
      <c r="J14" s="124">
        <v>2</v>
      </c>
      <c r="K14" s="125">
        <v>2</v>
      </c>
      <c r="L14" s="125">
        <v>1</v>
      </c>
      <c r="M14" s="276" t="s">
        <v>51</v>
      </c>
    </row>
    <row r="15" spans="1:18" x14ac:dyDescent="0.25">
      <c r="A15" s="296" t="s">
        <v>133</v>
      </c>
      <c r="B15" s="297" t="s">
        <v>134</v>
      </c>
      <c r="C15" s="312" t="s">
        <v>135</v>
      </c>
      <c r="D15" s="122">
        <v>0</v>
      </c>
      <c r="E15" s="123">
        <v>145000</v>
      </c>
      <c r="F15" s="123">
        <v>30000</v>
      </c>
      <c r="G15" s="123">
        <v>30000</v>
      </c>
      <c r="H15" s="124">
        <v>4</v>
      </c>
      <c r="I15" s="124">
        <v>3</v>
      </c>
      <c r="J15" s="124">
        <v>1</v>
      </c>
      <c r="K15" s="125">
        <v>2.25</v>
      </c>
      <c r="L15" s="125">
        <v>1</v>
      </c>
      <c r="M15" s="306" t="s">
        <v>51</v>
      </c>
    </row>
    <row r="16" spans="1:18" ht="33.75" x14ac:dyDescent="0.25">
      <c r="A16" s="296" t="s">
        <v>166</v>
      </c>
      <c r="B16" s="297" t="s">
        <v>167</v>
      </c>
      <c r="C16" s="312" t="s">
        <v>168</v>
      </c>
      <c r="D16" s="122">
        <v>0</v>
      </c>
      <c r="E16" s="123">
        <v>85000</v>
      </c>
      <c r="F16" s="123">
        <v>9000</v>
      </c>
      <c r="G16" s="123">
        <v>9000</v>
      </c>
      <c r="H16" s="124">
        <v>4</v>
      </c>
      <c r="I16" s="124">
        <v>3</v>
      </c>
      <c r="J16" s="124">
        <v>3</v>
      </c>
      <c r="K16" s="125">
        <v>2.33</v>
      </c>
      <c r="L16" s="125">
        <v>1</v>
      </c>
      <c r="M16" s="306" t="s">
        <v>51</v>
      </c>
    </row>
    <row r="17" spans="1:15" ht="22.5" x14ac:dyDescent="0.25">
      <c r="A17" s="385" t="s">
        <v>169</v>
      </c>
      <c r="B17" s="386" t="s">
        <v>170</v>
      </c>
      <c r="C17" s="387" t="s">
        <v>171</v>
      </c>
      <c r="D17" s="382">
        <v>0</v>
      </c>
      <c r="E17" s="383">
        <v>150000</v>
      </c>
      <c r="F17" s="383">
        <v>30000</v>
      </c>
      <c r="G17" s="383">
        <v>30000</v>
      </c>
      <c r="H17" s="384">
        <v>2</v>
      </c>
      <c r="I17" s="384">
        <v>1</v>
      </c>
      <c r="J17" s="384">
        <v>1</v>
      </c>
      <c r="K17" s="384">
        <v>1</v>
      </c>
      <c r="L17" s="384">
        <v>1</v>
      </c>
      <c r="M17" s="381" t="s">
        <v>71</v>
      </c>
    </row>
    <row r="18" spans="1:15" ht="22.5" x14ac:dyDescent="0.25">
      <c r="A18" s="296" t="s">
        <v>173</v>
      </c>
      <c r="B18" s="297" t="s">
        <v>172</v>
      </c>
      <c r="C18" s="312" t="s">
        <v>174</v>
      </c>
      <c r="D18" s="122">
        <v>0</v>
      </c>
      <c r="E18" s="123">
        <v>280000</v>
      </c>
      <c r="F18" s="123">
        <v>70000</v>
      </c>
      <c r="G18" s="123">
        <v>70000</v>
      </c>
      <c r="H18" s="124">
        <v>10</v>
      </c>
      <c r="I18" s="124">
        <v>4</v>
      </c>
      <c r="J18" s="124">
        <v>4</v>
      </c>
      <c r="K18" s="125">
        <v>2.83</v>
      </c>
      <c r="L18" s="125">
        <v>2</v>
      </c>
      <c r="M18" s="306" t="s">
        <v>51</v>
      </c>
      <c r="N18" s="7"/>
      <c r="O18" s="7"/>
    </row>
    <row r="19" spans="1:15" ht="34.5" thickBot="1" x14ac:dyDescent="0.3">
      <c r="A19" s="313" t="s">
        <v>176</v>
      </c>
      <c r="B19" s="314" t="s">
        <v>177</v>
      </c>
      <c r="C19" s="315" t="s">
        <v>178</v>
      </c>
      <c r="D19" s="122">
        <v>0</v>
      </c>
      <c r="E19" s="123">
        <v>150000</v>
      </c>
      <c r="F19" s="123">
        <v>30000</v>
      </c>
      <c r="G19" s="123">
        <v>30000</v>
      </c>
      <c r="H19" s="124">
        <v>2</v>
      </c>
      <c r="I19" s="124">
        <v>1</v>
      </c>
      <c r="J19" s="124">
        <v>1</v>
      </c>
      <c r="K19" s="125">
        <v>1</v>
      </c>
      <c r="L19" s="125">
        <v>1</v>
      </c>
      <c r="M19" s="306" t="s">
        <v>51</v>
      </c>
      <c r="N19" s="7"/>
      <c r="O19" s="7"/>
    </row>
    <row r="20" spans="1:15" ht="15.75" thickBot="1" x14ac:dyDescent="0.3">
      <c r="A20" s="11" t="s">
        <v>11</v>
      </c>
      <c r="B20" s="12"/>
      <c r="C20" s="12"/>
      <c r="D20" s="126">
        <f t="shared" ref="D20:L20" si="0">SUM(D5:D19)</f>
        <v>0</v>
      </c>
      <c r="E20" s="126">
        <f t="shared" si="0"/>
        <v>2583333</v>
      </c>
      <c r="F20" s="127">
        <f t="shared" si="0"/>
        <v>559000</v>
      </c>
      <c r="G20" s="127">
        <f t="shared" si="0"/>
        <v>559000</v>
      </c>
      <c r="H20" s="128">
        <f t="shared" si="0"/>
        <v>76</v>
      </c>
      <c r="I20" s="128">
        <f t="shared" si="0"/>
        <v>47</v>
      </c>
      <c r="J20" s="128">
        <f t="shared" si="0"/>
        <v>30</v>
      </c>
      <c r="K20" s="128">
        <f t="shared" si="0"/>
        <v>34.75</v>
      </c>
      <c r="L20" s="128">
        <f t="shared" si="0"/>
        <v>21.41</v>
      </c>
      <c r="M20" s="129"/>
    </row>
    <row r="22" spans="1:15" x14ac:dyDescent="0.25">
      <c r="H22" s="3" t="s">
        <v>24</v>
      </c>
    </row>
    <row r="23" spans="1:15" x14ac:dyDescent="0.25">
      <c r="B23" s="8"/>
    </row>
    <row r="26" spans="1:15" x14ac:dyDescent="0.25">
      <c r="B26" s="4"/>
    </row>
  </sheetData>
  <mergeCells count="1">
    <mergeCell ref="O7:P8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Q43"/>
  <sheetViews>
    <sheetView zoomScale="110" zoomScaleNormal="110" workbookViewId="0">
      <selection activeCell="A30" sqref="A30:A42"/>
    </sheetView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2" spans="1:17" ht="18.75" x14ac:dyDescent="0.25">
      <c r="A2" s="2" t="s">
        <v>47</v>
      </c>
    </row>
    <row r="3" spans="1:17" ht="15.75" thickBot="1" x14ac:dyDescent="0.3"/>
    <row r="4" spans="1:17" ht="15.75" thickBot="1" x14ac:dyDescent="0.3">
      <c r="A4" s="441" t="s">
        <v>10</v>
      </c>
      <c r="B4" s="438" t="s">
        <v>9</v>
      </c>
      <c r="C4" s="438"/>
      <c r="D4" s="438"/>
      <c r="E4" s="438"/>
      <c r="F4" s="438"/>
      <c r="G4" s="438"/>
      <c r="H4" s="438"/>
      <c r="I4" s="438"/>
      <c r="J4" s="438"/>
      <c r="K4" s="438"/>
      <c r="L4" s="438"/>
      <c r="M4" s="438"/>
      <c r="N4" s="438"/>
      <c r="O4" s="438"/>
      <c r="P4" s="439"/>
    </row>
    <row r="5" spans="1:17" ht="15.75" thickBot="1" x14ac:dyDescent="0.3">
      <c r="A5" s="442"/>
      <c r="B5" s="440" t="s">
        <v>8</v>
      </c>
      <c r="C5" s="438"/>
      <c r="D5" s="438"/>
      <c r="E5" s="438"/>
      <c r="F5" s="438"/>
      <c r="G5" s="438"/>
      <c r="H5" s="438"/>
      <c r="I5" s="439"/>
      <c r="J5" s="444" t="s">
        <v>31</v>
      </c>
      <c r="K5" s="444"/>
      <c r="L5" s="444"/>
      <c r="M5" s="445"/>
      <c r="N5" s="440" t="s">
        <v>7</v>
      </c>
      <c r="O5" s="439"/>
      <c r="P5" s="71"/>
    </row>
    <row r="6" spans="1:17" ht="45.75" thickBot="1" x14ac:dyDescent="0.3">
      <c r="A6" s="450"/>
      <c r="B6" s="15" t="s">
        <v>14</v>
      </c>
      <c r="C6" s="57" t="s">
        <v>15</v>
      </c>
      <c r="D6" s="17" t="s">
        <v>40</v>
      </c>
      <c r="E6" s="16" t="s">
        <v>16</v>
      </c>
      <c r="F6" s="17" t="s">
        <v>33</v>
      </c>
      <c r="G6" s="17" t="s">
        <v>41</v>
      </c>
      <c r="H6" s="17" t="s">
        <v>32</v>
      </c>
      <c r="I6" s="66" t="s">
        <v>29</v>
      </c>
      <c r="J6" s="65" t="s">
        <v>20</v>
      </c>
      <c r="K6" s="17" t="s">
        <v>39</v>
      </c>
      <c r="L6" s="17" t="s">
        <v>21</v>
      </c>
      <c r="M6" s="18" t="s">
        <v>22</v>
      </c>
      <c r="N6" s="17" t="s">
        <v>18</v>
      </c>
      <c r="O6" s="17" t="s">
        <v>19</v>
      </c>
      <c r="P6" s="59" t="s">
        <v>30</v>
      </c>
      <c r="Q6" s="67" t="s">
        <v>42</v>
      </c>
    </row>
    <row r="7" spans="1:17" x14ac:dyDescent="0.25">
      <c r="A7" s="60" t="s">
        <v>49</v>
      </c>
      <c r="B7" s="254">
        <v>1</v>
      </c>
      <c r="C7" s="255"/>
      <c r="D7" s="256"/>
      <c r="E7" s="256"/>
      <c r="F7" s="256"/>
      <c r="G7" s="256"/>
      <c r="H7" s="256"/>
      <c r="I7" s="257"/>
      <c r="J7" s="255"/>
      <c r="K7" s="256">
        <v>3</v>
      </c>
      <c r="L7" s="256"/>
      <c r="M7" s="257"/>
      <c r="N7" s="256"/>
      <c r="O7" s="256"/>
      <c r="P7" s="258"/>
      <c r="Q7" s="29"/>
    </row>
    <row r="8" spans="1:17" x14ac:dyDescent="0.25">
      <c r="A8" s="224" t="s">
        <v>98</v>
      </c>
      <c r="B8" s="259"/>
      <c r="C8" s="260"/>
      <c r="D8" s="260"/>
      <c r="E8" s="260"/>
      <c r="F8" s="260"/>
      <c r="G8" s="260"/>
      <c r="H8" s="260"/>
      <c r="I8" s="261"/>
      <c r="J8" s="262"/>
      <c r="K8" s="260">
        <v>4</v>
      </c>
      <c r="L8" s="260"/>
      <c r="M8" s="261"/>
      <c r="N8" s="260"/>
      <c r="O8" s="263"/>
      <c r="P8" s="263"/>
      <c r="Q8" s="30"/>
    </row>
    <row r="9" spans="1:17" x14ac:dyDescent="0.25">
      <c r="A9" s="224" t="s">
        <v>99</v>
      </c>
      <c r="B9" s="259"/>
      <c r="C9" s="260"/>
      <c r="D9" s="260"/>
      <c r="E9" s="260"/>
      <c r="F9" s="260"/>
      <c r="G9" s="260"/>
      <c r="H9" s="260"/>
      <c r="I9" s="261"/>
      <c r="J9" s="262"/>
      <c r="K9" s="260">
        <v>4</v>
      </c>
      <c r="L9" s="260"/>
      <c r="M9" s="261"/>
      <c r="N9" s="260">
        <v>1</v>
      </c>
      <c r="O9" s="260">
        <v>2</v>
      </c>
      <c r="P9" s="263"/>
      <c r="Q9" s="30"/>
    </row>
    <row r="10" spans="1:17" x14ac:dyDescent="0.25">
      <c r="A10" s="224" t="s">
        <v>100</v>
      </c>
      <c r="B10" s="227"/>
      <c r="C10" s="260"/>
      <c r="D10" s="260"/>
      <c r="E10" s="228"/>
      <c r="F10" s="229"/>
      <c r="G10" s="229"/>
      <c r="H10" s="229"/>
      <c r="I10" s="230"/>
      <c r="J10" s="262"/>
      <c r="K10" s="260">
        <v>2</v>
      </c>
      <c r="L10" s="229"/>
      <c r="M10" s="230"/>
      <c r="N10" s="229"/>
      <c r="O10" s="229"/>
      <c r="P10" s="263"/>
      <c r="Q10" s="50"/>
    </row>
    <row r="11" spans="1:17" s="190" customFormat="1" x14ac:dyDescent="0.25">
      <c r="A11" s="239" t="s">
        <v>102</v>
      </c>
      <c r="B11" s="227">
        <v>1</v>
      </c>
      <c r="C11" s="260"/>
      <c r="D11" s="260"/>
      <c r="E11" s="228"/>
      <c r="F11" s="229"/>
      <c r="G11" s="229"/>
      <c r="H11" s="229"/>
      <c r="I11" s="230"/>
      <c r="J11" s="262"/>
      <c r="K11" s="260">
        <v>2</v>
      </c>
      <c r="L11" s="229"/>
      <c r="M11" s="230"/>
      <c r="N11" s="229">
        <v>1</v>
      </c>
      <c r="O11" s="229">
        <v>1</v>
      </c>
      <c r="P11" s="263"/>
      <c r="Q11" s="198"/>
    </row>
    <row r="12" spans="1:17" s="190" customFormat="1" x14ac:dyDescent="0.25">
      <c r="A12" s="253" t="s">
        <v>109</v>
      </c>
      <c r="B12" s="227">
        <v>2</v>
      </c>
      <c r="C12" s="260"/>
      <c r="D12" s="260"/>
      <c r="E12" s="228"/>
      <c r="F12" s="229"/>
      <c r="G12" s="229"/>
      <c r="H12" s="229">
        <v>1</v>
      </c>
      <c r="I12" s="230"/>
      <c r="J12" s="262">
        <v>4</v>
      </c>
      <c r="K12" s="260"/>
      <c r="L12" s="229"/>
      <c r="M12" s="230"/>
      <c r="N12" s="229"/>
      <c r="O12" s="229">
        <v>1</v>
      </c>
      <c r="P12" s="263"/>
      <c r="Q12" s="198"/>
    </row>
    <row r="13" spans="1:17" s="190" customFormat="1" x14ac:dyDescent="0.25">
      <c r="A13" s="282" t="s">
        <v>118</v>
      </c>
      <c r="B13" s="227"/>
      <c r="C13" s="260"/>
      <c r="D13" s="260"/>
      <c r="E13" s="228"/>
      <c r="F13" s="229"/>
      <c r="G13" s="229"/>
      <c r="H13" s="229"/>
      <c r="I13" s="230"/>
      <c r="J13" s="262"/>
      <c r="K13" s="260">
        <v>3</v>
      </c>
      <c r="L13" s="229"/>
      <c r="M13" s="230"/>
      <c r="N13" s="229"/>
      <c r="O13" s="229"/>
      <c r="P13" s="263"/>
      <c r="Q13" s="198"/>
    </row>
    <row r="14" spans="1:17" s="190" customFormat="1" x14ac:dyDescent="0.25">
      <c r="A14" s="282" t="s">
        <v>120</v>
      </c>
      <c r="B14" s="227"/>
      <c r="C14" s="260"/>
      <c r="D14" s="260"/>
      <c r="E14" s="228"/>
      <c r="F14" s="229"/>
      <c r="G14" s="229"/>
      <c r="H14" s="229"/>
      <c r="I14" s="230">
        <v>1</v>
      </c>
      <c r="J14" s="262"/>
      <c r="K14" s="260">
        <v>7</v>
      </c>
      <c r="L14" s="229"/>
      <c r="M14" s="230"/>
      <c r="N14" s="229"/>
      <c r="O14" s="229"/>
      <c r="P14" s="263"/>
      <c r="Q14" s="277"/>
    </row>
    <row r="15" spans="1:17" s="190" customFormat="1" ht="12.75" customHeight="1" x14ac:dyDescent="0.25">
      <c r="A15" s="282" t="s">
        <v>123</v>
      </c>
      <c r="B15" s="227"/>
      <c r="C15" s="260"/>
      <c r="D15" s="260"/>
      <c r="E15" s="228"/>
      <c r="F15" s="229"/>
      <c r="G15" s="229"/>
      <c r="H15" s="229"/>
      <c r="I15" s="230"/>
      <c r="J15" s="262"/>
      <c r="K15" s="260">
        <v>6</v>
      </c>
      <c r="L15" s="229"/>
      <c r="M15" s="230">
        <v>1</v>
      </c>
      <c r="N15" s="229">
        <v>1</v>
      </c>
      <c r="O15" s="229"/>
      <c r="P15" s="263">
        <v>1</v>
      </c>
      <c r="Q15" s="277" t="s">
        <v>125</v>
      </c>
    </row>
    <row r="16" spans="1:17" x14ac:dyDescent="0.25">
      <c r="A16" s="282" t="s">
        <v>126</v>
      </c>
      <c r="B16" s="259">
        <v>3</v>
      </c>
      <c r="C16" s="260"/>
      <c r="D16" s="260"/>
      <c r="E16" s="260"/>
      <c r="F16" s="260"/>
      <c r="G16" s="260"/>
      <c r="H16" s="260"/>
      <c r="I16" s="261"/>
      <c r="J16" s="262"/>
      <c r="K16" s="260">
        <v>4</v>
      </c>
      <c r="L16" s="260"/>
      <c r="M16" s="261"/>
      <c r="N16" s="260"/>
      <c r="O16" s="260"/>
      <c r="P16" s="263"/>
      <c r="Q16" s="30"/>
    </row>
    <row r="17" spans="1:17" s="52" customFormat="1" x14ac:dyDescent="0.25">
      <c r="A17" s="316" t="s">
        <v>133</v>
      </c>
      <c r="B17" s="264">
        <v>3</v>
      </c>
      <c r="C17" s="229"/>
      <c r="D17" s="229"/>
      <c r="E17" s="229">
        <v>4</v>
      </c>
      <c r="F17" s="229"/>
      <c r="G17" s="229">
        <v>1</v>
      </c>
      <c r="H17" s="229"/>
      <c r="I17" s="230"/>
      <c r="J17" s="265"/>
      <c r="K17" s="229"/>
      <c r="L17" s="229"/>
      <c r="M17" s="230"/>
      <c r="N17" s="229">
        <v>2</v>
      </c>
      <c r="O17" s="229"/>
      <c r="P17" s="266"/>
      <c r="Q17" s="51"/>
    </row>
    <row r="18" spans="1:17" x14ac:dyDescent="0.25">
      <c r="A18" s="316" t="s">
        <v>166</v>
      </c>
      <c r="B18" s="259"/>
      <c r="C18" s="260"/>
      <c r="D18" s="260"/>
      <c r="E18" s="260"/>
      <c r="F18" s="260"/>
      <c r="G18" s="260"/>
      <c r="H18" s="260"/>
      <c r="I18" s="261"/>
      <c r="J18" s="262"/>
      <c r="K18" s="260">
        <v>3</v>
      </c>
      <c r="L18" s="260"/>
      <c r="M18" s="261"/>
      <c r="N18" s="260"/>
      <c r="O18" s="260"/>
      <c r="P18" s="263"/>
      <c r="Q18" s="30"/>
    </row>
    <row r="19" spans="1:17" x14ac:dyDescent="0.25">
      <c r="A19" s="64" t="s">
        <v>169</v>
      </c>
      <c r="B19" s="259">
        <v>1</v>
      </c>
      <c r="C19" s="260"/>
      <c r="D19" s="260"/>
      <c r="E19" s="260">
        <v>3</v>
      </c>
      <c r="F19" s="260"/>
      <c r="G19" s="260"/>
      <c r="H19" s="260"/>
      <c r="I19" s="261"/>
      <c r="J19" s="262"/>
      <c r="K19" s="260"/>
      <c r="L19" s="260"/>
      <c r="M19" s="261"/>
      <c r="N19" s="260"/>
      <c r="O19" s="260"/>
      <c r="P19" s="263"/>
      <c r="Q19" s="30"/>
    </row>
    <row r="20" spans="1:17" s="49" customFormat="1" x14ac:dyDescent="0.25">
      <c r="A20" s="64" t="s">
        <v>173</v>
      </c>
      <c r="B20" s="267">
        <v>1</v>
      </c>
      <c r="C20" s="268">
        <v>3</v>
      </c>
      <c r="D20" s="268"/>
      <c r="E20" s="268"/>
      <c r="F20" s="268"/>
      <c r="G20" s="268"/>
      <c r="H20" s="269"/>
      <c r="I20" s="270"/>
      <c r="J20" s="271">
        <v>1</v>
      </c>
      <c r="K20" s="268">
        <v>2</v>
      </c>
      <c r="L20" s="268"/>
      <c r="M20" s="272"/>
      <c r="N20" s="268"/>
      <c r="O20" s="268">
        <v>1</v>
      </c>
      <c r="P20" s="273"/>
      <c r="Q20" s="50"/>
    </row>
    <row r="21" spans="1:17" ht="15.75" thickBot="1" x14ac:dyDescent="0.3">
      <c r="A21" s="316" t="s">
        <v>176</v>
      </c>
      <c r="B21" s="259"/>
      <c r="C21" s="262"/>
      <c r="D21" s="260"/>
      <c r="E21" s="260"/>
      <c r="F21" s="260"/>
      <c r="G21" s="260"/>
      <c r="H21" s="268"/>
      <c r="I21" s="261"/>
      <c r="J21" s="262"/>
      <c r="K21" s="260">
        <v>2</v>
      </c>
      <c r="L21" s="260"/>
      <c r="M21" s="261"/>
      <c r="N21" s="260"/>
      <c r="O21" s="260"/>
      <c r="P21" s="263"/>
      <c r="Q21" s="30"/>
    </row>
    <row r="22" spans="1:17" ht="15.75" thickBot="1" x14ac:dyDescent="0.3">
      <c r="A22" s="19" t="s">
        <v>11</v>
      </c>
      <c r="B22" s="114">
        <f t="shared" ref="B22:P22" si="0">SUM(B7:B21)</f>
        <v>12</v>
      </c>
      <c r="C22" s="115">
        <f t="shared" si="0"/>
        <v>3</v>
      </c>
      <c r="D22" s="115">
        <f t="shared" si="0"/>
        <v>0</v>
      </c>
      <c r="E22" s="115">
        <f t="shared" si="0"/>
        <v>7</v>
      </c>
      <c r="F22" s="115">
        <f t="shared" si="0"/>
        <v>0</v>
      </c>
      <c r="G22" s="115">
        <f t="shared" si="0"/>
        <v>1</v>
      </c>
      <c r="H22" s="115">
        <f t="shared" si="0"/>
        <v>1</v>
      </c>
      <c r="I22" s="116">
        <f t="shared" si="0"/>
        <v>1</v>
      </c>
      <c r="J22" s="114">
        <f t="shared" si="0"/>
        <v>5</v>
      </c>
      <c r="K22" s="115">
        <f t="shared" si="0"/>
        <v>42</v>
      </c>
      <c r="L22" s="115">
        <f t="shared" si="0"/>
        <v>0</v>
      </c>
      <c r="M22" s="116">
        <f t="shared" si="0"/>
        <v>1</v>
      </c>
      <c r="N22" s="114">
        <f t="shared" si="0"/>
        <v>5</v>
      </c>
      <c r="O22" s="115">
        <f t="shared" si="0"/>
        <v>5</v>
      </c>
      <c r="P22" s="116">
        <f t="shared" si="0"/>
        <v>1</v>
      </c>
      <c r="Q22" s="4"/>
    </row>
    <row r="24" spans="1:17" s="9" customFormat="1" ht="36.75" customHeight="1" x14ac:dyDescent="0.25"/>
    <row r="25" spans="1:17" ht="15.75" x14ac:dyDescent="0.25">
      <c r="A25" s="31" t="s">
        <v>36</v>
      </c>
    </row>
    <row r="26" spans="1:17" ht="15.75" thickBot="1" x14ac:dyDescent="0.3">
      <c r="A26" s="3" t="s">
        <v>48</v>
      </c>
    </row>
    <row r="27" spans="1:17" ht="15.75" thickBot="1" x14ac:dyDescent="0.3">
      <c r="A27" s="429" t="s">
        <v>0</v>
      </c>
      <c r="B27" s="432" t="s">
        <v>9</v>
      </c>
      <c r="C27" s="433"/>
      <c r="D27" s="433"/>
      <c r="E27" s="433"/>
      <c r="F27" s="433"/>
      <c r="G27" s="433"/>
      <c r="H27" s="433"/>
      <c r="I27" s="433"/>
      <c r="J27" s="433"/>
      <c r="K27" s="433"/>
      <c r="L27" s="433"/>
      <c r="M27" s="433"/>
      <c r="N27" s="433"/>
      <c r="O27" s="433"/>
      <c r="P27" s="434"/>
    </row>
    <row r="28" spans="1:17" ht="15.75" thickBot="1" x14ac:dyDescent="0.3">
      <c r="A28" s="430"/>
      <c r="B28" s="432" t="s">
        <v>8</v>
      </c>
      <c r="C28" s="433"/>
      <c r="D28" s="433"/>
      <c r="E28" s="433"/>
      <c r="F28" s="433"/>
      <c r="G28" s="433"/>
      <c r="H28" s="433"/>
      <c r="I28" s="434"/>
      <c r="J28" s="436" t="s">
        <v>31</v>
      </c>
      <c r="K28" s="436"/>
      <c r="L28" s="436"/>
      <c r="M28" s="437"/>
      <c r="N28" s="432" t="s">
        <v>7</v>
      </c>
      <c r="O28" s="434"/>
      <c r="P28" s="70"/>
    </row>
    <row r="29" spans="1:17" ht="48.75" thickBot="1" x14ac:dyDescent="0.3">
      <c r="A29" s="451"/>
      <c r="B29" s="21" t="s">
        <v>14</v>
      </c>
      <c r="C29" s="22" t="s">
        <v>15</v>
      </c>
      <c r="D29" s="22" t="s">
        <v>40</v>
      </c>
      <c r="E29" s="22" t="s">
        <v>16</v>
      </c>
      <c r="F29" s="23" t="s">
        <v>33</v>
      </c>
      <c r="G29" s="23" t="s">
        <v>17</v>
      </c>
      <c r="H29" s="23" t="s">
        <v>34</v>
      </c>
      <c r="I29" s="24" t="s">
        <v>29</v>
      </c>
      <c r="J29" s="25" t="s">
        <v>20</v>
      </c>
      <c r="K29" s="23" t="s">
        <v>35</v>
      </c>
      <c r="L29" s="23" t="s">
        <v>21</v>
      </c>
      <c r="M29" s="26" t="s">
        <v>22</v>
      </c>
      <c r="N29" s="23" t="s">
        <v>18</v>
      </c>
      <c r="O29" s="23" t="s">
        <v>19</v>
      </c>
      <c r="P29" s="24" t="s">
        <v>30</v>
      </c>
    </row>
    <row r="30" spans="1:17" x14ac:dyDescent="0.25">
      <c r="A30" s="60" t="s">
        <v>98</v>
      </c>
      <c r="B30" s="97">
        <v>4</v>
      </c>
      <c r="C30" s="98">
        <v>5</v>
      </c>
      <c r="D30" s="98"/>
      <c r="E30" s="99">
        <v>1</v>
      </c>
      <c r="F30" s="98"/>
      <c r="G30" s="98"/>
      <c r="H30" s="98"/>
      <c r="I30" s="100"/>
      <c r="J30" s="101"/>
      <c r="K30" s="98">
        <v>4</v>
      </c>
      <c r="L30" s="98"/>
      <c r="M30" s="100"/>
      <c r="N30" s="98"/>
      <c r="O30" s="98"/>
      <c r="P30" s="100"/>
    </row>
    <row r="31" spans="1:17" x14ac:dyDescent="0.25">
      <c r="A31" s="13" t="s">
        <v>99</v>
      </c>
      <c r="B31" s="102">
        <v>4</v>
      </c>
      <c r="C31" s="103">
        <v>5</v>
      </c>
      <c r="D31" s="103"/>
      <c r="E31" s="104">
        <v>1</v>
      </c>
      <c r="F31" s="103"/>
      <c r="G31" s="103"/>
      <c r="H31" s="103"/>
      <c r="I31" s="105"/>
      <c r="J31" s="106"/>
      <c r="K31" s="103">
        <v>4</v>
      </c>
      <c r="L31" s="103"/>
      <c r="M31" s="105"/>
      <c r="N31" s="107"/>
      <c r="O31" s="107"/>
      <c r="P31" s="105"/>
    </row>
    <row r="32" spans="1:17" x14ac:dyDescent="0.25">
      <c r="A32" s="219" t="s">
        <v>100</v>
      </c>
      <c r="B32" s="102">
        <v>1</v>
      </c>
      <c r="C32" s="103"/>
      <c r="D32" s="103"/>
      <c r="E32" s="103"/>
      <c r="F32" s="103"/>
      <c r="G32" s="103"/>
      <c r="H32" s="103"/>
      <c r="I32" s="105"/>
      <c r="J32" s="106"/>
      <c r="K32" s="103"/>
      <c r="L32" s="103"/>
      <c r="M32" s="105"/>
      <c r="N32" s="107"/>
      <c r="O32" s="107"/>
      <c r="P32" s="105"/>
    </row>
    <row r="33" spans="1:16" x14ac:dyDescent="0.25">
      <c r="A33" s="243" t="s">
        <v>109</v>
      </c>
      <c r="B33" s="102">
        <v>4</v>
      </c>
      <c r="C33" s="103"/>
      <c r="D33" s="103">
        <v>1</v>
      </c>
      <c r="E33" s="103">
        <v>1</v>
      </c>
      <c r="F33" s="103"/>
      <c r="G33" s="103"/>
      <c r="H33" s="103">
        <v>1</v>
      </c>
      <c r="I33" s="105"/>
      <c r="J33" s="106"/>
      <c r="K33" s="103"/>
      <c r="L33" s="103"/>
      <c r="M33" s="105"/>
      <c r="N33" s="107"/>
      <c r="O33" s="107">
        <v>3</v>
      </c>
      <c r="P33" s="105"/>
    </row>
    <row r="34" spans="1:16" x14ac:dyDescent="0.25">
      <c r="A34" s="274" t="s">
        <v>118</v>
      </c>
      <c r="B34" s="102">
        <v>1</v>
      </c>
      <c r="C34" s="103"/>
      <c r="D34" s="103"/>
      <c r="E34" s="103"/>
      <c r="F34" s="103"/>
      <c r="G34" s="103"/>
      <c r="H34" s="103"/>
      <c r="I34" s="105"/>
      <c r="J34" s="106"/>
      <c r="K34" s="103"/>
      <c r="L34" s="103"/>
      <c r="M34" s="105"/>
      <c r="N34" s="107"/>
      <c r="O34" s="107"/>
      <c r="P34" s="105"/>
    </row>
    <row r="35" spans="1:16" s="52" customFormat="1" x14ac:dyDescent="0.25">
      <c r="A35" s="274" t="s">
        <v>120</v>
      </c>
      <c r="B35" s="102">
        <v>3</v>
      </c>
      <c r="C35" s="103"/>
      <c r="D35" s="103"/>
      <c r="E35" s="103"/>
      <c r="F35" s="103"/>
      <c r="G35" s="103"/>
      <c r="H35" s="103">
        <v>3</v>
      </c>
      <c r="I35" s="105">
        <v>1</v>
      </c>
      <c r="J35" s="106"/>
      <c r="K35" s="103"/>
      <c r="L35" s="103"/>
      <c r="M35" s="105"/>
      <c r="N35" s="107">
        <v>1</v>
      </c>
      <c r="O35" s="107">
        <v>2</v>
      </c>
      <c r="P35" s="105"/>
    </row>
    <row r="36" spans="1:16" x14ac:dyDescent="0.25">
      <c r="A36" s="282" t="s">
        <v>123</v>
      </c>
      <c r="B36" s="102">
        <v>5</v>
      </c>
      <c r="C36" s="103"/>
      <c r="D36" s="103"/>
      <c r="E36" s="103">
        <v>1</v>
      </c>
      <c r="F36" s="103"/>
      <c r="G36" s="103"/>
      <c r="H36" s="103">
        <v>3</v>
      </c>
      <c r="I36" s="105"/>
      <c r="J36" s="106"/>
      <c r="K36" s="103"/>
      <c r="L36" s="103"/>
      <c r="M36" s="105"/>
      <c r="N36" s="107"/>
      <c r="O36" s="107"/>
      <c r="P36" s="105"/>
    </row>
    <row r="37" spans="1:16" x14ac:dyDescent="0.25">
      <c r="A37" s="274" t="s">
        <v>126</v>
      </c>
      <c r="B37" s="102"/>
      <c r="C37" s="103"/>
      <c r="D37" s="103"/>
      <c r="E37" s="103"/>
      <c r="F37" s="103"/>
      <c r="G37" s="103"/>
      <c r="H37" s="103"/>
      <c r="I37" s="105"/>
      <c r="J37" s="106"/>
      <c r="K37" s="103"/>
      <c r="L37" s="103"/>
      <c r="M37" s="105"/>
      <c r="N37" s="107"/>
      <c r="O37" s="107">
        <v>1</v>
      </c>
      <c r="P37" s="105"/>
    </row>
    <row r="38" spans="1:16" s="49" customFormat="1" x14ac:dyDescent="0.25">
      <c r="A38" s="296" t="s">
        <v>133</v>
      </c>
      <c r="B38" s="108">
        <v>1</v>
      </c>
      <c r="C38" s="103"/>
      <c r="D38" s="103"/>
      <c r="E38" s="103"/>
      <c r="F38" s="103"/>
      <c r="G38" s="103"/>
      <c r="H38" s="103"/>
      <c r="I38" s="105"/>
      <c r="J38" s="106"/>
      <c r="K38" s="103"/>
      <c r="L38" s="103"/>
      <c r="M38" s="105"/>
      <c r="N38" s="107"/>
      <c r="O38" s="103"/>
      <c r="P38" s="105"/>
    </row>
    <row r="39" spans="1:16" s="308" customFormat="1" x14ac:dyDescent="0.25">
      <c r="A39" s="296" t="s">
        <v>166</v>
      </c>
      <c r="B39" s="108"/>
      <c r="C39" s="103"/>
      <c r="D39" s="103"/>
      <c r="E39" s="103"/>
      <c r="F39" s="103"/>
      <c r="G39" s="103"/>
      <c r="H39" s="103">
        <v>1</v>
      </c>
      <c r="I39" s="105"/>
      <c r="J39" s="106"/>
      <c r="K39" s="103"/>
      <c r="L39" s="103"/>
      <c r="M39" s="105"/>
      <c r="N39" s="107"/>
      <c r="O39" s="103"/>
      <c r="P39" s="105"/>
    </row>
    <row r="40" spans="1:16" s="308" customFormat="1" x14ac:dyDescent="0.25">
      <c r="A40" s="296" t="s">
        <v>169</v>
      </c>
      <c r="B40" s="108">
        <v>2</v>
      </c>
      <c r="C40" s="103"/>
      <c r="D40" s="103"/>
      <c r="E40" s="103"/>
      <c r="F40" s="103"/>
      <c r="G40" s="103"/>
      <c r="H40" s="103">
        <v>1</v>
      </c>
      <c r="I40" s="105"/>
      <c r="J40" s="106"/>
      <c r="K40" s="103"/>
      <c r="L40" s="103"/>
      <c r="M40" s="105"/>
      <c r="N40" s="107"/>
      <c r="O40" s="103"/>
      <c r="P40" s="105"/>
    </row>
    <row r="41" spans="1:16" x14ac:dyDescent="0.25">
      <c r="A41" s="13" t="s">
        <v>173</v>
      </c>
      <c r="B41" s="108">
        <v>3</v>
      </c>
      <c r="C41" s="103"/>
      <c r="D41" s="103"/>
      <c r="E41" s="103"/>
      <c r="F41" s="103"/>
      <c r="G41" s="103">
        <v>2</v>
      </c>
      <c r="H41" s="103"/>
      <c r="I41" s="105"/>
      <c r="J41" s="106"/>
      <c r="K41" s="109"/>
      <c r="L41" s="103"/>
      <c r="M41" s="105"/>
      <c r="N41" s="103">
        <v>2</v>
      </c>
      <c r="O41" s="103">
        <v>2</v>
      </c>
      <c r="P41" s="105"/>
    </row>
    <row r="42" spans="1:16" ht="15.75" thickBot="1" x14ac:dyDescent="0.3">
      <c r="A42" s="316" t="s">
        <v>176</v>
      </c>
      <c r="B42" s="110">
        <v>1</v>
      </c>
      <c r="C42" s="111"/>
      <c r="D42" s="112"/>
      <c r="E42" s="112"/>
      <c r="F42" s="112"/>
      <c r="G42" s="112"/>
      <c r="H42" s="112"/>
      <c r="I42" s="113"/>
      <c r="J42" s="212"/>
      <c r="K42" s="112"/>
      <c r="L42" s="112"/>
      <c r="M42" s="113"/>
      <c r="N42" s="112"/>
      <c r="O42" s="231"/>
      <c r="P42" s="113"/>
    </row>
    <row r="43" spans="1:16" ht="15.75" thickBot="1" x14ac:dyDescent="0.3">
      <c r="A43" s="27" t="s">
        <v>11</v>
      </c>
      <c r="B43" s="114">
        <f t="shared" ref="B43:P43" si="1">SUM(B30:B42)</f>
        <v>29</v>
      </c>
      <c r="C43" s="115">
        <f t="shared" si="1"/>
        <v>10</v>
      </c>
      <c r="D43" s="115">
        <f t="shared" si="1"/>
        <v>1</v>
      </c>
      <c r="E43" s="115">
        <f t="shared" si="1"/>
        <v>4</v>
      </c>
      <c r="F43" s="115">
        <f t="shared" si="1"/>
        <v>0</v>
      </c>
      <c r="G43" s="115">
        <f t="shared" si="1"/>
        <v>2</v>
      </c>
      <c r="H43" s="115">
        <f>SUM(H30:H42)</f>
        <v>9</v>
      </c>
      <c r="I43" s="116">
        <f t="shared" si="1"/>
        <v>1</v>
      </c>
      <c r="J43" s="114">
        <f t="shared" si="1"/>
        <v>0</v>
      </c>
      <c r="K43" s="115">
        <f t="shared" si="1"/>
        <v>8</v>
      </c>
      <c r="L43" s="115">
        <f t="shared" si="1"/>
        <v>0</v>
      </c>
      <c r="M43" s="116">
        <f t="shared" si="1"/>
        <v>0</v>
      </c>
      <c r="N43" s="114">
        <f t="shared" si="1"/>
        <v>3</v>
      </c>
      <c r="O43" s="115">
        <f t="shared" si="1"/>
        <v>8</v>
      </c>
      <c r="P43" s="116">
        <f t="shared" si="1"/>
        <v>0</v>
      </c>
    </row>
  </sheetData>
  <mergeCells count="10">
    <mergeCell ref="A27:A29"/>
    <mergeCell ref="B27:P27"/>
    <mergeCell ref="B28:I28"/>
    <mergeCell ref="J28:M28"/>
    <mergeCell ref="N28:O28"/>
    <mergeCell ref="A4:A6"/>
    <mergeCell ref="B4:P4"/>
    <mergeCell ref="B5:I5"/>
    <mergeCell ref="J5:M5"/>
    <mergeCell ref="N5:O5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12"/>
  <sheetViews>
    <sheetView zoomScale="110" zoomScaleNormal="110" workbookViewId="0">
      <selection activeCell="D1" sqref="D1"/>
    </sheetView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69" t="s">
        <v>23</v>
      </c>
      <c r="D1" s="324" t="s">
        <v>158</v>
      </c>
    </row>
    <row r="2" spans="1:18" ht="18.75" x14ac:dyDescent="0.25">
      <c r="A2" s="2" t="s">
        <v>46</v>
      </c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44" t="s">
        <v>0</v>
      </c>
      <c r="B4" s="44" t="s">
        <v>1</v>
      </c>
      <c r="C4" s="74" t="s">
        <v>2</v>
      </c>
      <c r="D4" s="45" t="s">
        <v>3</v>
      </c>
      <c r="E4" s="45" t="s">
        <v>4</v>
      </c>
      <c r="F4" s="45" t="s">
        <v>5</v>
      </c>
      <c r="G4" s="45" t="s">
        <v>12</v>
      </c>
      <c r="H4" s="45" t="s">
        <v>27</v>
      </c>
      <c r="I4" s="45" t="s">
        <v>28</v>
      </c>
      <c r="J4" s="45" t="s">
        <v>13</v>
      </c>
      <c r="K4" s="45" t="s">
        <v>25</v>
      </c>
      <c r="L4" s="45" t="s">
        <v>26</v>
      </c>
      <c r="M4" s="45" t="s">
        <v>6</v>
      </c>
      <c r="N4" s="5"/>
      <c r="O4" s="6"/>
      <c r="P4" s="6"/>
      <c r="Q4" s="6"/>
      <c r="R4" s="6"/>
    </row>
    <row r="5" spans="1:18" ht="23.25" thickBot="1" x14ac:dyDescent="0.3">
      <c r="A5" s="278" t="s">
        <v>128</v>
      </c>
      <c r="B5" s="279" t="s">
        <v>129</v>
      </c>
      <c r="C5" s="280" t="s">
        <v>162</v>
      </c>
      <c r="D5" s="119">
        <v>0</v>
      </c>
      <c r="E5" s="120">
        <v>750000</v>
      </c>
      <c r="F5" s="120">
        <v>257000</v>
      </c>
      <c r="G5" s="120">
        <v>257000</v>
      </c>
      <c r="H5" s="121">
        <v>28</v>
      </c>
      <c r="I5" s="121">
        <v>23</v>
      </c>
      <c r="J5" s="121">
        <v>23</v>
      </c>
      <c r="K5" s="225">
        <v>17.5</v>
      </c>
      <c r="L5" s="121">
        <v>5</v>
      </c>
      <c r="M5" s="306" t="s">
        <v>51</v>
      </c>
    </row>
    <row r="6" spans="1:18" ht="15.75" thickBot="1" x14ac:dyDescent="0.3">
      <c r="A6" s="11" t="s">
        <v>11</v>
      </c>
      <c r="B6" s="12"/>
      <c r="C6" s="12"/>
      <c r="D6" s="126">
        <f t="shared" ref="D6:L6" si="0">SUM(D5:D5)</f>
        <v>0</v>
      </c>
      <c r="E6" s="126">
        <f t="shared" si="0"/>
        <v>750000</v>
      </c>
      <c r="F6" s="127">
        <f t="shared" si="0"/>
        <v>257000</v>
      </c>
      <c r="G6" s="127">
        <f t="shared" si="0"/>
        <v>257000</v>
      </c>
      <c r="H6" s="128">
        <f t="shared" si="0"/>
        <v>28</v>
      </c>
      <c r="I6" s="128">
        <f t="shared" si="0"/>
        <v>23</v>
      </c>
      <c r="J6" s="128">
        <f t="shared" si="0"/>
        <v>23</v>
      </c>
      <c r="K6" s="128">
        <f t="shared" si="0"/>
        <v>17.5</v>
      </c>
      <c r="L6" s="128">
        <f t="shared" si="0"/>
        <v>5</v>
      </c>
      <c r="M6" s="129"/>
    </row>
    <row r="8" spans="1:18" x14ac:dyDescent="0.25">
      <c r="H8" s="3" t="s">
        <v>24</v>
      </c>
    </row>
    <row r="9" spans="1:18" x14ac:dyDescent="0.25">
      <c r="B9" s="8"/>
    </row>
    <row r="12" spans="1:18" x14ac:dyDescent="0.25">
      <c r="B12" s="4"/>
    </row>
  </sheetData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Q17"/>
  <sheetViews>
    <sheetView zoomScale="110" zoomScaleNormal="110" workbookViewId="0">
      <selection activeCell="H22" sqref="H22"/>
    </sheetView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2" spans="1:17" ht="18.75" x14ac:dyDescent="0.25">
      <c r="A2" s="2" t="s">
        <v>47</v>
      </c>
    </row>
    <row r="3" spans="1:17" ht="15.75" thickBot="1" x14ac:dyDescent="0.3"/>
    <row r="4" spans="1:17" ht="15.75" thickBot="1" x14ac:dyDescent="0.3">
      <c r="A4" s="441" t="s">
        <v>10</v>
      </c>
      <c r="B4" s="438" t="s">
        <v>9</v>
      </c>
      <c r="C4" s="438"/>
      <c r="D4" s="438"/>
      <c r="E4" s="438"/>
      <c r="F4" s="438"/>
      <c r="G4" s="438"/>
      <c r="H4" s="438"/>
      <c r="I4" s="438"/>
      <c r="J4" s="438"/>
      <c r="K4" s="438"/>
      <c r="L4" s="438"/>
      <c r="M4" s="438"/>
      <c r="N4" s="438"/>
      <c r="O4" s="438"/>
      <c r="P4" s="439"/>
    </row>
    <row r="5" spans="1:17" ht="15.75" thickBot="1" x14ac:dyDescent="0.3">
      <c r="A5" s="442"/>
      <c r="B5" s="440" t="s">
        <v>8</v>
      </c>
      <c r="C5" s="438"/>
      <c r="D5" s="438"/>
      <c r="E5" s="438"/>
      <c r="F5" s="438"/>
      <c r="G5" s="438"/>
      <c r="H5" s="438"/>
      <c r="I5" s="439"/>
      <c r="J5" s="444" t="s">
        <v>31</v>
      </c>
      <c r="K5" s="444"/>
      <c r="L5" s="444"/>
      <c r="M5" s="445"/>
      <c r="N5" s="440" t="s">
        <v>7</v>
      </c>
      <c r="O5" s="439"/>
      <c r="P5" s="73"/>
    </row>
    <row r="6" spans="1:17" ht="45.75" thickBot="1" x14ac:dyDescent="0.3">
      <c r="A6" s="450"/>
      <c r="B6" s="15" t="s">
        <v>14</v>
      </c>
      <c r="C6" s="57" t="s">
        <v>15</v>
      </c>
      <c r="D6" s="17" t="s">
        <v>40</v>
      </c>
      <c r="E6" s="16" t="s">
        <v>16</v>
      </c>
      <c r="F6" s="17" t="s">
        <v>33</v>
      </c>
      <c r="G6" s="17" t="s">
        <v>41</v>
      </c>
      <c r="H6" s="17" t="s">
        <v>32</v>
      </c>
      <c r="I6" s="66" t="s">
        <v>29</v>
      </c>
      <c r="J6" s="65" t="s">
        <v>20</v>
      </c>
      <c r="K6" s="17" t="s">
        <v>39</v>
      </c>
      <c r="L6" s="17" t="s">
        <v>21</v>
      </c>
      <c r="M6" s="18" t="s">
        <v>22</v>
      </c>
      <c r="N6" s="17" t="s">
        <v>18</v>
      </c>
      <c r="O6" s="17" t="s">
        <v>19</v>
      </c>
      <c r="P6" s="59" t="s">
        <v>30</v>
      </c>
      <c r="Q6" s="67" t="s">
        <v>42</v>
      </c>
    </row>
    <row r="7" spans="1:17" ht="15.75" thickBot="1" x14ac:dyDescent="0.3">
      <c r="A7" s="286" t="s">
        <v>128</v>
      </c>
      <c r="B7" s="318">
        <v>13</v>
      </c>
      <c r="C7" s="319"/>
      <c r="D7" s="320"/>
      <c r="E7" s="320">
        <v>3</v>
      </c>
      <c r="F7" s="320"/>
      <c r="G7" s="320"/>
      <c r="H7" s="320"/>
      <c r="I7" s="321"/>
      <c r="J7" s="319">
        <v>25</v>
      </c>
      <c r="K7" s="320"/>
      <c r="L7" s="320"/>
      <c r="M7" s="321"/>
      <c r="N7" s="320">
        <v>2</v>
      </c>
      <c r="O7" s="320">
        <v>2</v>
      </c>
      <c r="P7" s="322"/>
      <c r="Q7" s="29"/>
    </row>
    <row r="8" spans="1:17" ht="15.75" thickBot="1" x14ac:dyDescent="0.3">
      <c r="A8" s="298" t="s">
        <v>11</v>
      </c>
      <c r="B8" s="114">
        <f t="shared" ref="B8:P8" si="0">SUM(B7:B7)</f>
        <v>13</v>
      </c>
      <c r="C8" s="115">
        <f t="shared" si="0"/>
        <v>0</v>
      </c>
      <c r="D8" s="115">
        <f t="shared" si="0"/>
        <v>0</v>
      </c>
      <c r="E8" s="115">
        <f t="shared" si="0"/>
        <v>3</v>
      </c>
      <c r="F8" s="115">
        <f t="shared" si="0"/>
        <v>0</v>
      </c>
      <c r="G8" s="115">
        <f t="shared" si="0"/>
        <v>0</v>
      </c>
      <c r="H8" s="115">
        <f t="shared" si="0"/>
        <v>0</v>
      </c>
      <c r="I8" s="116">
        <f t="shared" si="0"/>
        <v>0</v>
      </c>
      <c r="J8" s="114">
        <f t="shared" si="0"/>
        <v>25</v>
      </c>
      <c r="K8" s="115">
        <f t="shared" si="0"/>
        <v>0</v>
      </c>
      <c r="L8" s="115">
        <f t="shared" si="0"/>
        <v>0</v>
      </c>
      <c r="M8" s="116">
        <f t="shared" si="0"/>
        <v>0</v>
      </c>
      <c r="N8" s="114">
        <f t="shared" si="0"/>
        <v>2</v>
      </c>
      <c r="O8" s="115">
        <f t="shared" si="0"/>
        <v>2</v>
      </c>
      <c r="P8" s="116">
        <f t="shared" si="0"/>
        <v>0</v>
      </c>
      <c r="Q8" s="4"/>
    </row>
    <row r="10" spans="1:17" s="9" customFormat="1" ht="36.75" customHeight="1" x14ac:dyDescent="0.25"/>
    <row r="11" spans="1:17" ht="15.75" x14ac:dyDescent="0.25">
      <c r="A11" s="31" t="s">
        <v>36</v>
      </c>
    </row>
    <row r="12" spans="1:17" ht="15.75" thickBot="1" x14ac:dyDescent="0.3">
      <c r="A12" s="3" t="s">
        <v>48</v>
      </c>
    </row>
    <row r="13" spans="1:17" ht="15.75" thickBot="1" x14ac:dyDescent="0.3">
      <c r="A13" s="429" t="s">
        <v>0</v>
      </c>
      <c r="B13" s="432" t="s">
        <v>9</v>
      </c>
      <c r="C13" s="433"/>
      <c r="D13" s="433"/>
      <c r="E13" s="433"/>
      <c r="F13" s="433"/>
      <c r="G13" s="433"/>
      <c r="H13" s="433"/>
      <c r="I13" s="433"/>
      <c r="J13" s="433"/>
      <c r="K13" s="433"/>
      <c r="L13" s="433"/>
      <c r="M13" s="433"/>
      <c r="N13" s="433"/>
      <c r="O13" s="433"/>
      <c r="P13" s="434"/>
    </row>
    <row r="14" spans="1:17" ht="15.75" thickBot="1" x14ac:dyDescent="0.3">
      <c r="A14" s="430"/>
      <c r="B14" s="432" t="s">
        <v>8</v>
      </c>
      <c r="C14" s="433"/>
      <c r="D14" s="433"/>
      <c r="E14" s="433"/>
      <c r="F14" s="433"/>
      <c r="G14" s="433"/>
      <c r="H14" s="433"/>
      <c r="I14" s="434"/>
      <c r="J14" s="436" t="s">
        <v>31</v>
      </c>
      <c r="K14" s="436"/>
      <c r="L14" s="436"/>
      <c r="M14" s="437"/>
      <c r="N14" s="432" t="s">
        <v>7</v>
      </c>
      <c r="O14" s="434"/>
      <c r="P14" s="75"/>
    </row>
    <row r="15" spans="1:17" ht="48.75" thickBot="1" x14ac:dyDescent="0.3">
      <c r="A15" s="451"/>
      <c r="B15" s="21" t="s">
        <v>14</v>
      </c>
      <c r="C15" s="22" t="s">
        <v>15</v>
      </c>
      <c r="D15" s="22" t="s">
        <v>40</v>
      </c>
      <c r="E15" s="22" t="s">
        <v>16</v>
      </c>
      <c r="F15" s="23" t="s">
        <v>33</v>
      </c>
      <c r="G15" s="23" t="s">
        <v>17</v>
      </c>
      <c r="H15" s="23" t="s">
        <v>34</v>
      </c>
      <c r="I15" s="24" t="s">
        <v>29</v>
      </c>
      <c r="J15" s="25" t="s">
        <v>20</v>
      </c>
      <c r="K15" s="23" t="s">
        <v>35</v>
      </c>
      <c r="L15" s="23" t="s">
        <v>21</v>
      </c>
      <c r="M15" s="26" t="s">
        <v>22</v>
      </c>
      <c r="N15" s="23" t="s">
        <v>18</v>
      </c>
      <c r="O15" s="23" t="s">
        <v>19</v>
      </c>
      <c r="P15" s="24" t="s">
        <v>30</v>
      </c>
    </row>
    <row r="16" spans="1:17" ht="15.75" thickBot="1" x14ac:dyDescent="0.3">
      <c r="A16" s="286"/>
      <c r="B16" s="283"/>
      <c r="C16" s="287"/>
      <c r="D16" s="287"/>
      <c r="E16" s="291"/>
      <c r="F16" s="287"/>
      <c r="G16" s="287"/>
      <c r="H16" s="287"/>
      <c r="I16" s="293"/>
      <c r="J16" s="292"/>
      <c r="K16" s="287"/>
      <c r="L16" s="287"/>
      <c r="M16" s="293"/>
      <c r="N16" s="287"/>
      <c r="O16" s="287"/>
      <c r="P16" s="293"/>
    </row>
    <row r="17" spans="1:16" ht="15.75" thickBot="1" x14ac:dyDescent="0.3">
      <c r="A17" s="299" t="s">
        <v>11</v>
      </c>
      <c r="B17" s="302">
        <f t="shared" ref="B17:P17" si="1">SUM(B16:B16)</f>
        <v>0</v>
      </c>
      <c r="C17" s="303">
        <f t="shared" si="1"/>
        <v>0</v>
      </c>
      <c r="D17" s="303">
        <f t="shared" si="1"/>
        <v>0</v>
      </c>
      <c r="E17" s="303">
        <f t="shared" si="1"/>
        <v>0</v>
      </c>
      <c r="F17" s="303">
        <f t="shared" si="1"/>
        <v>0</v>
      </c>
      <c r="G17" s="303">
        <f t="shared" si="1"/>
        <v>0</v>
      </c>
      <c r="H17" s="303">
        <f t="shared" si="1"/>
        <v>0</v>
      </c>
      <c r="I17" s="304">
        <f t="shared" si="1"/>
        <v>0</v>
      </c>
      <c r="J17" s="302">
        <f t="shared" si="1"/>
        <v>0</v>
      </c>
      <c r="K17" s="303">
        <f t="shared" si="1"/>
        <v>0</v>
      </c>
      <c r="L17" s="303">
        <f t="shared" si="1"/>
        <v>0</v>
      </c>
      <c r="M17" s="304">
        <f t="shared" si="1"/>
        <v>0</v>
      </c>
      <c r="N17" s="302">
        <f t="shared" si="1"/>
        <v>0</v>
      </c>
      <c r="O17" s="303">
        <f t="shared" si="1"/>
        <v>0</v>
      </c>
      <c r="P17" s="304">
        <f t="shared" si="1"/>
        <v>0</v>
      </c>
    </row>
  </sheetData>
  <mergeCells count="10">
    <mergeCell ref="A4:A6"/>
    <mergeCell ref="B4:P4"/>
    <mergeCell ref="B5:I5"/>
    <mergeCell ref="J5:M5"/>
    <mergeCell ref="N5:O5"/>
    <mergeCell ref="A13:A15"/>
    <mergeCell ref="B13:P13"/>
    <mergeCell ref="B14:I14"/>
    <mergeCell ref="J14:M14"/>
    <mergeCell ref="N14:O14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1"/>
  <sheetViews>
    <sheetView zoomScale="110" zoomScaleNormal="110" workbookViewId="0">
      <selection activeCell="E16" sqref="E16"/>
    </sheetView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69" t="s">
        <v>23</v>
      </c>
      <c r="D1" s="324" t="s">
        <v>159</v>
      </c>
    </row>
    <row r="2" spans="1:18" ht="18.75" x14ac:dyDescent="0.25">
      <c r="A2" s="2" t="s">
        <v>46</v>
      </c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140" t="s">
        <v>0</v>
      </c>
      <c r="B4" s="140" t="s">
        <v>1</v>
      </c>
      <c r="C4" s="150" t="s">
        <v>2</v>
      </c>
      <c r="D4" s="45" t="s">
        <v>3</v>
      </c>
      <c r="E4" s="45" t="s">
        <v>4</v>
      </c>
      <c r="F4" s="45" t="s">
        <v>5</v>
      </c>
      <c r="G4" s="45" t="s">
        <v>12</v>
      </c>
      <c r="H4" s="45" t="s">
        <v>27</v>
      </c>
      <c r="I4" s="45" t="s">
        <v>28</v>
      </c>
      <c r="J4" s="45" t="s">
        <v>13</v>
      </c>
      <c r="K4" s="45" t="s">
        <v>25</v>
      </c>
      <c r="L4" s="45" t="s">
        <v>26</v>
      </c>
      <c r="M4" s="45" t="s">
        <v>6</v>
      </c>
      <c r="N4" s="5"/>
      <c r="O4" s="6"/>
      <c r="P4" s="6"/>
      <c r="Q4" s="6"/>
      <c r="R4" s="6"/>
    </row>
    <row r="5" spans="1:18" ht="22.5" x14ac:dyDescent="0.25">
      <c r="A5" s="145" t="s">
        <v>58</v>
      </c>
      <c r="B5" s="146" t="s">
        <v>59</v>
      </c>
      <c r="C5" s="147" t="s">
        <v>60</v>
      </c>
      <c r="D5" s="119">
        <v>0</v>
      </c>
      <c r="E5" s="120">
        <v>155000</v>
      </c>
      <c r="F5" s="120">
        <v>72000</v>
      </c>
      <c r="G5" s="120">
        <v>72000</v>
      </c>
      <c r="H5" s="121">
        <v>7</v>
      </c>
      <c r="I5" s="121">
        <v>5</v>
      </c>
      <c r="J5" s="121">
        <v>2</v>
      </c>
      <c r="K5" s="125">
        <v>4.5</v>
      </c>
      <c r="L5" s="121">
        <v>2</v>
      </c>
      <c r="M5" s="143" t="s">
        <v>51</v>
      </c>
    </row>
    <row r="6" spans="1:18" s="48" customFormat="1" x14ac:dyDescent="0.25">
      <c r="A6" s="141" t="s">
        <v>61</v>
      </c>
      <c r="B6" s="142" t="s">
        <v>62</v>
      </c>
      <c r="C6" s="148" t="s">
        <v>63</v>
      </c>
      <c r="D6" s="122">
        <v>0</v>
      </c>
      <c r="E6" s="123">
        <v>59000</v>
      </c>
      <c r="F6" s="123">
        <v>48000</v>
      </c>
      <c r="G6" s="123">
        <v>48000</v>
      </c>
      <c r="H6" s="124">
        <v>6</v>
      </c>
      <c r="I6" s="124">
        <v>5</v>
      </c>
      <c r="J6" s="124">
        <v>5</v>
      </c>
      <c r="K6" s="125">
        <v>1.17</v>
      </c>
      <c r="L6" s="125">
        <v>1</v>
      </c>
      <c r="M6" s="144" t="s">
        <v>51</v>
      </c>
    </row>
    <row r="7" spans="1:18" x14ac:dyDescent="0.25">
      <c r="A7" s="141" t="s">
        <v>64</v>
      </c>
      <c r="B7" s="142" t="s">
        <v>65</v>
      </c>
      <c r="C7" s="148" t="s">
        <v>82</v>
      </c>
      <c r="D7" s="119">
        <v>0</v>
      </c>
      <c r="E7" s="120">
        <v>117000</v>
      </c>
      <c r="F7" s="120">
        <v>60000</v>
      </c>
      <c r="G7" s="120">
        <v>60000</v>
      </c>
      <c r="H7" s="121">
        <v>5</v>
      </c>
      <c r="I7" s="121">
        <v>4</v>
      </c>
      <c r="J7" s="121">
        <v>2</v>
      </c>
      <c r="K7" s="121">
        <v>4</v>
      </c>
      <c r="L7" s="121">
        <v>1</v>
      </c>
      <c r="M7" s="143" t="s">
        <v>51</v>
      </c>
      <c r="O7" s="420" t="s">
        <v>45</v>
      </c>
      <c r="P7" s="420"/>
    </row>
    <row r="8" spans="1:18" ht="22.5" x14ac:dyDescent="0.25">
      <c r="A8" s="141" t="s">
        <v>66</v>
      </c>
      <c r="B8" s="142" t="s">
        <v>67</v>
      </c>
      <c r="C8" s="148" t="s">
        <v>86</v>
      </c>
      <c r="D8" s="119">
        <v>0</v>
      </c>
      <c r="E8" s="120">
        <v>219000</v>
      </c>
      <c r="F8" s="120">
        <v>164000</v>
      </c>
      <c r="G8" s="120">
        <v>164000</v>
      </c>
      <c r="H8" s="121">
        <v>11</v>
      </c>
      <c r="I8" s="121">
        <v>10</v>
      </c>
      <c r="J8" s="121">
        <v>10</v>
      </c>
      <c r="K8" s="121">
        <v>5.67</v>
      </c>
      <c r="L8" s="121">
        <v>1</v>
      </c>
      <c r="M8" s="143" t="s">
        <v>51</v>
      </c>
      <c r="O8" s="420"/>
      <c r="P8" s="420"/>
    </row>
    <row r="9" spans="1:18" ht="22.5" x14ac:dyDescent="0.25">
      <c r="A9" s="141" t="s">
        <v>68</v>
      </c>
      <c r="B9" s="142" t="s">
        <v>69</v>
      </c>
      <c r="C9" s="148" t="s">
        <v>70</v>
      </c>
      <c r="D9" s="119">
        <v>0</v>
      </c>
      <c r="E9" s="120">
        <v>128000</v>
      </c>
      <c r="F9" s="120">
        <v>72000</v>
      </c>
      <c r="G9" s="120">
        <v>72000</v>
      </c>
      <c r="H9" s="121">
        <v>7</v>
      </c>
      <c r="I9" s="121">
        <v>5</v>
      </c>
      <c r="J9" s="121">
        <v>2</v>
      </c>
      <c r="K9" s="121">
        <v>2.83</v>
      </c>
      <c r="L9" s="121">
        <v>2</v>
      </c>
      <c r="M9" s="143" t="s">
        <v>71</v>
      </c>
    </row>
    <row r="10" spans="1:18" x14ac:dyDescent="0.25">
      <c r="A10" s="141" t="s">
        <v>72</v>
      </c>
      <c r="B10" s="142" t="s">
        <v>73</v>
      </c>
      <c r="C10" s="148" t="s">
        <v>83</v>
      </c>
      <c r="D10" s="119">
        <v>0</v>
      </c>
      <c r="E10" s="120">
        <v>94000</v>
      </c>
      <c r="F10" s="120">
        <v>36000</v>
      </c>
      <c r="G10" s="120">
        <v>36000</v>
      </c>
      <c r="H10" s="121">
        <v>7</v>
      </c>
      <c r="I10" s="121">
        <v>5</v>
      </c>
      <c r="J10" s="121">
        <v>1</v>
      </c>
      <c r="K10" s="121">
        <v>3.7</v>
      </c>
      <c r="L10" s="121">
        <v>2</v>
      </c>
      <c r="M10" s="143" t="s">
        <v>51</v>
      </c>
    </row>
    <row r="11" spans="1:18" ht="33.75" x14ac:dyDescent="0.25">
      <c r="A11" s="141" t="s">
        <v>74</v>
      </c>
      <c r="B11" s="142" t="s">
        <v>75</v>
      </c>
      <c r="C11" s="148" t="s">
        <v>84</v>
      </c>
      <c r="D11" s="119">
        <v>0</v>
      </c>
      <c r="E11" s="120">
        <v>174000</v>
      </c>
      <c r="F11" s="120">
        <v>64000</v>
      </c>
      <c r="G11" s="120">
        <v>64000</v>
      </c>
      <c r="H11" s="121">
        <v>9</v>
      </c>
      <c r="I11" s="121">
        <v>8</v>
      </c>
      <c r="J11" s="121">
        <v>2</v>
      </c>
      <c r="K11" s="121">
        <v>4.17</v>
      </c>
      <c r="L11" s="121">
        <v>1</v>
      </c>
      <c r="M11" s="143" t="s">
        <v>51</v>
      </c>
    </row>
    <row r="12" spans="1:18" ht="22.5" x14ac:dyDescent="0.25">
      <c r="A12" s="141" t="s">
        <v>76</v>
      </c>
      <c r="B12" s="142" t="s">
        <v>77</v>
      </c>
      <c r="C12" s="148" t="s">
        <v>85</v>
      </c>
      <c r="D12" s="119">
        <v>0</v>
      </c>
      <c r="E12" s="120">
        <v>228000</v>
      </c>
      <c r="F12" s="120">
        <v>88000</v>
      </c>
      <c r="G12" s="120">
        <v>88000</v>
      </c>
      <c r="H12" s="121">
        <v>11</v>
      </c>
      <c r="I12" s="121">
        <v>9</v>
      </c>
      <c r="J12" s="121">
        <v>3</v>
      </c>
      <c r="K12" s="121">
        <v>8.32</v>
      </c>
      <c r="L12" s="121">
        <v>1.67</v>
      </c>
      <c r="M12" s="143" t="s">
        <v>51</v>
      </c>
    </row>
    <row r="13" spans="1:18" ht="22.5" x14ac:dyDescent="0.25">
      <c r="A13" s="136" t="s">
        <v>78</v>
      </c>
      <c r="B13" s="135" t="s">
        <v>79</v>
      </c>
      <c r="C13" s="131" t="s">
        <v>87</v>
      </c>
      <c r="D13" s="134">
        <v>0</v>
      </c>
      <c r="E13" s="137">
        <v>495000</v>
      </c>
      <c r="F13" s="137">
        <v>108000</v>
      </c>
      <c r="G13" s="137">
        <v>108000</v>
      </c>
      <c r="H13" s="139">
        <v>9</v>
      </c>
      <c r="I13" s="139">
        <v>8</v>
      </c>
      <c r="J13" s="139">
        <v>5</v>
      </c>
      <c r="K13" s="139">
        <v>4.33</v>
      </c>
      <c r="L13" s="139">
        <v>1</v>
      </c>
      <c r="M13" s="149" t="s">
        <v>51</v>
      </c>
    </row>
    <row r="14" spans="1:18" ht="23.25" thickBot="1" x14ac:dyDescent="0.3">
      <c r="A14" s="141" t="s">
        <v>80</v>
      </c>
      <c r="B14" s="142" t="s">
        <v>81</v>
      </c>
      <c r="C14" s="148" t="s">
        <v>88</v>
      </c>
      <c r="D14" s="119">
        <v>0</v>
      </c>
      <c r="E14" s="120">
        <v>281000</v>
      </c>
      <c r="F14" s="120">
        <v>144000</v>
      </c>
      <c r="G14" s="120">
        <v>144000</v>
      </c>
      <c r="H14" s="121">
        <v>8</v>
      </c>
      <c r="I14" s="121">
        <v>7</v>
      </c>
      <c r="J14" s="121">
        <v>4</v>
      </c>
      <c r="K14" s="121">
        <v>6.08</v>
      </c>
      <c r="L14" s="121">
        <v>1</v>
      </c>
      <c r="M14" s="143" t="s">
        <v>51</v>
      </c>
      <c r="N14" s="7"/>
      <c r="O14" s="7"/>
    </row>
    <row r="15" spans="1:18" ht="15.75" thickBot="1" x14ac:dyDescent="0.3">
      <c r="A15" s="133" t="s">
        <v>11</v>
      </c>
      <c r="B15" s="132"/>
      <c r="C15" s="130"/>
      <c r="D15" s="138">
        <f t="shared" ref="D15:L15" si="0">SUM(D5:D14)</f>
        <v>0</v>
      </c>
      <c r="E15" s="126">
        <f t="shared" si="0"/>
        <v>1950000</v>
      </c>
      <c r="F15" s="127">
        <f t="shared" si="0"/>
        <v>856000</v>
      </c>
      <c r="G15" s="127">
        <f t="shared" si="0"/>
        <v>856000</v>
      </c>
      <c r="H15" s="128">
        <f t="shared" si="0"/>
        <v>80</v>
      </c>
      <c r="I15" s="128">
        <f t="shared" si="0"/>
        <v>66</v>
      </c>
      <c r="J15" s="128">
        <f t="shared" si="0"/>
        <v>36</v>
      </c>
      <c r="K15" s="128">
        <f t="shared" si="0"/>
        <v>44.769999999999996</v>
      </c>
      <c r="L15" s="128">
        <f t="shared" si="0"/>
        <v>13.67</v>
      </c>
      <c r="M15" s="129"/>
    </row>
    <row r="17" spans="2:8" x14ac:dyDescent="0.25">
      <c r="H17" s="3" t="s">
        <v>24</v>
      </c>
    </row>
    <row r="18" spans="2:8" x14ac:dyDescent="0.25">
      <c r="B18" s="8"/>
    </row>
    <row r="21" spans="2:8" x14ac:dyDescent="0.25">
      <c r="B21" s="4"/>
    </row>
  </sheetData>
  <mergeCells count="1">
    <mergeCell ref="O7:P8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Q33"/>
  <sheetViews>
    <sheetView zoomScale="110" zoomScaleNormal="110" workbookViewId="0">
      <selection activeCell="F17" sqref="F17"/>
    </sheetView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2" spans="1:17" ht="18.75" x14ac:dyDescent="0.25">
      <c r="A2" s="2" t="s">
        <v>47</v>
      </c>
    </row>
    <row r="3" spans="1:17" ht="15.75" thickBot="1" x14ac:dyDescent="0.3"/>
    <row r="4" spans="1:17" ht="15.75" thickBot="1" x14ac:dyDescent="0.3">
      <c r="A4" s="441" t="s">
        <v>10</v>
      </c>
      <c r="B4" s="438" t="s">
        <v>9</v>
      </c>
      <c r="C4" s="438"/>
      <c r="D4" s="438"/>
      <c r="E4" s="438"/>
      <c r="F4" s="438"/>
      <c r="G4" s="438"/>
      <c r="H4" s="438"/>
      <c r="I4" s="438"/>
      <c r="J4" s="438"/>
      <c r="K4" s="438"/>
      <c r="L4" s="438"/>
      <c r="M4" s="438"/>
      <c r="N4" s="438"/>
      <c r="O4" s="438"/>
      <c r="P4" s="439"/>
    </row>
    <row r="5" spans="1:17" ht="15.75" thickBot="1" x14ac:dyDescent="0.3">
      <c r="A5" s="452"/>
      <c r="B5" s="438" t="s">
        <v>8</v>
      </c>
      <c r="C5" s="438"/>
      <c r="D5" s="438"/>
      <c r="E5" s="438"/>
      <c r="F5" s="438"/>
      <c r="G5" s="438"/>
      <c r="H5" s="438"/>
      <c r="I5" s="439"/>
      <c r="J5" s="444" t="s">
        <v>31</v>
      </c>
      <c r="K5" s="444"/>
      <c r="L5" s="444"/>
      <c r="M5" s="445"/>
      <c r="N5" s="440" t="s">
        <v>7</v>
      </c>
      <c r="O5" s="439"/>
      <c r="P5" s="159"/>
    </row>
    <row r="6" spans="1:17" ht="45.75" thickBot="1" x14ac:dyDescent="0.3">
      <c r="A6" s="452"/>
      <c r="B6" s="152" t="s">
        <v>14</v>
      </c>
      <c r="C6" s="152" t="s">
        <v>15</v>
      </c>
      <c r="D6" s="155" t="s">
        <v>40</v>
      </c>
      <c r="E6" s="154" t="s">
        <v>16</v>
      </c>
      <c r="F6" s="155" t="s">
        <v>33</v>
      </c>
      <c r="G6" s="155" t="s">
        <v>41</v>
      </c>
      <c r="H6" s="155" t="s">
        <v>32</v>
      </c>
      <c r="I6" s="156" t="s">
        <v>29</v>
      </c>
      <c r="J6" s="180" t="s">
        <v>20</v>
      </c>
      <c r="K6" s="155" t="s">
        <v>39</v>
      </c>
      <c r="L6" s="155" t="s">
        <v>21</v>
      </c>
      <c r="M6" s="151" t="s">
        <v>22</v>
      </c>
      <c r="N6" s="180" t="s">
        <v>18</v>
      </c>
      <c r="O6" s="156" t="s">
        <v>19</v>
      </c>
      <c r="P6" s="181" t="s">
        <v>30</v>
      </c>
      <c r="Q6" s="157" t="s">
        <v>42</v>
      </c>
    </row>
    <row r="7" spans="1:17" x14ac:dyDescent="0.25">
      <c r="A7" s="160" t="s">
        <v>58</v>
      </c>
      <c r="B7" s="169"/>
      <c r="C7" s="170"/>
      <c r="D7" s="170"/>
      <c r="E7" s="170"/>
      <c r="F7" s="170"/>
      <c r="G7" s="170"/>
      <c r="H7" s="170">
        <v>2</v>
      </c>
      <c r="I7" s="171"/>
      <c r="J7" s="169"/>
      <c r="K7" s="170"/>
      <c r="L7" s="170"/>
      <c r="M7" s="171"/>
      <c r="N7" s="169"/>
      <c r="O7" s="171"/>
      <c r="P7" s="182"/>
      <c r="Q7" s="164"/>
    </row>
    <row r="8" spans="1:17" x14ac:dyDescent="0.25">
      <c r="A8" s="161" t="s">
        <v>61</v>
      </c>
      <c r="B8" s="84">
        <v>1</v>
      </c>
      <c r="C8" s="85"/>
      <c r="D8" s="85"/>
      <c r="E8" s="85"/>
      <c r="F8" s="85"/>
      <c r="G8" s="85"/>
      <c r="H8" s="85"/>
      <c r="I8" s="86"/>
      <c r="J8" s="84"/>
      <c r="K8" s="85"/>
      <c r="L8" s="85"/>
      <c r="M8" s="86"/>
      <c r="N8" s="84"/>
      <c r="O8" s="86">
        <v>1</v>
      </c>
      <c r="P8" s="183"/>
      <c r="Q8" s="165"/>
    </row>
    <row r="9" spans="1:17" x14ac:dyDescent="0.25">
      <c r="A9" s="161" t="s">
        <v>64</v>
      </c>
      <c r="B9" s="84">
        <v>2</v>
      </c>
      <c r="C9" s="85">
        <v>7</v>
      </c>
      <c r="D9" s="85"/>
      <c r="E9" s="85"/>
      <c r="F9" s="85"/>
      <c r="G9" s="85"/>
      <c r="H9" s="85">
        <v>3</v>
      </c>
      <c r="I9" s="86"/>
      <c r="J9" s="84"/>
      <c r="K9" s="85"/>
      <c r="L9" s="85"/>
      <c r="M9" s="86"/>
      <c r="N9" s="84"/>
      <c r="O9" s="86"/>
      <c r="P9" s="183">
        <v>1</v>
      </c>
      <c r="Q9" s="165" t="s">
        <v>89</v>
      </c>
    </row>
    <row r="10" spans="1:17" x14ac:dyDescent="0.25">
      <c r="A10" s="161" t="s">
        <v>66</v>
      </c>
      <c r="B10" s="84"/>
      <c r="C10" s="85"/>
      <c r="D10" s="85"/>
      <c r="E10" s="85"/>
      <c r="F10" s="85"/>
      <c r="G10" s="85"/>
      <c r="H10" s="85"/>
      <c r="I10" s="86"/>
      <c r="J10" s="84"/>
      <c r="K10" s="85">
        <v>1</v>
      </c>
      <c r="L10" s="85"/>
      <c r="M10" s="86"/>
      <c r="N10" s="84">
        <v>1</v>
      </c>
      <c r="O10" s="86">
        <v>3</v>
      </c>
      <c r="P10" s="183">
        <v>1</v>
      </c>
      <c r="Q10" s="165" t="s">
        <v>90</v>
      </c>
    </row>
    <row r="11" spans="1:17" x14ac:dyDescent="0.25">
      <c r="A11" s="161" t="s">
        <v>68</v>
      </c>
      <c r="B11" s="84">
        <v>2</v>
      </c>
      <c r="C11" s="85">
        <v>2</v>
      </c>
      <c r="D11" s="85"/>
      <c r="E11" s="85"/>
      <c r="F11" s="85"/>
      <c r="G11" s="85"/>
      <c r="H11" s="85">
        <v>1</v>
      </c>
      <c r="I11" s="86"/>
      <c r="J11" s="84"/>
      <c r="K11" s="85"/>
      <c r="L11" s="85"/>
      <c r="M11" s="86"/>
      <c r="N11" s="84"/>
      <c r="O11" s="86"/>
      <c r="P11" s="183"/>
      <c r="Q11" s="165"/>
    </row>
    <row r="12" spans="1:17" s="52" customFormat="1" x14ac:dyDescent="0.25">
      <c r="A12" s="161" t="s">
        <v>72</v>
      </c>
      <c r="B12" s="172"/>
      <c r="C12" s="173"/>
      <c r="D12" s="173"/>
      <c r="E12" s="173"/>
      <c r="F12" s="173"/>
      <c r="G12" s="173"/>
      <c r="H12" s="173"/>
      <c r="I12" s="174"/>
      <c r="J12" s="172"/>
      <c r="K12" s="173"/>
      <c r="L12" s="173"/>
      <c r="M12" s="174"/>
      <c r="N12" s="172"/>
      <c r="O12" s="174"/>
      <c r="P12" s="184"/>
      <c r="Q12" s="166"/>
    </row>
    <row r="13" spans="1:17" x14ac:dyDescent="0.25">
      <c r="A13" s="161" t="s">
        <v>74</v>
      </c>
      <c r="B13" s="84"/>
      <c r="C13" s="85">
        <v>2</v>
      </c>
      <c r="D13" s="85"/>
      <c r="E13" s="85"/>
      <c r="F13" s="85"/>
      <c r="G13" s="85"/>
      <c r="H13" s="85">
        <v>2</v>
      </c>
      <c r="I13" s="86"/>
      <c r="J13" s="84"/>
      <c r="K13" s="85"/>
      <c r="L13" s="85"/>
      <c r="M13" s="86"/>
      <c r="N13" s="84"/>
      <c r="O13" s="86">
        <v>1</v>
      </c>
      <c r="P13" s="183"/>
      <c r="Q13" s="165"/>
    </row>
    <row r="14" spans="1:17" x14ac:dyDescent="0.25">
      <c r="A14" s="161" t="s">
        <v>76</v>
      </c>
      <c r="B14" s="84"/>
      <c r="C14" s="85"/>
      <c r="D14" s="85"/>
      <c r="E14" s="85"/>
      <c r="F14" s="85"/>
      <c r="G14" s="85"/>
      <c r="H14" s="85">
        <v>1</v>
      </c>
      <c r="I14" s="86"/>
      <c r="J14" s="84"/>
      <c r="K14" s="103">
        <v>6</v>
      </c>
      <c r="L14" s="85"/>
      <c r="M14" s="86"/>
      <c r="N14" s="84">
        <v>1</v>
      </c>
      <c r="O14" s="86">
        <v>1</v>
      </c>
      <c r="P14" s="183">
        <v>2</v>
      </c>
      <c r="Q14" s="165" t="s">
        <v>91</v>
      </c>
    </row>
    <row r="15" spans="1:17" s="49" customFormat="1" x14ac:dyDescent="0.25">
      <c r="A15" s="162" t="s">
        <v>78</v>
      </c>
      <c r="B15" s="175">
        <v>2</v>
      </c>
      <c r="C15" s="176"/>
      <c r="D15" s="176"/>
      <c r="E15" s="176"/>
      <c r="F15" s="176"/>
      <c r="G15" s="176"/>
      <c r="H15" s="176"/>
      <c r="I15" s="177"/>
      <c r="J15" s="175"/>
      <c r="K15" s="176"/>
      <c r="L15" s="176"/>
      <c r="M15" s="177"/>
      <c r="N15" s="175"/>
      <c r="O15" s="177"/>
      <c r="P15" s="185"/>
      <c r="Q15" s="167"/>
    </row>
    <row r="16" spans="1:17" ht="15.75" thickBot="1" x14ac:dyDescent="0.3">
      <c r="A16" s="163" t="s">
        <v>80</v>
      </c>
      <c r="B16" s="88"/>
      <c r="C16" s="89"/>
      <c r="D16" s="89"/>
      <c r="E16" s="89"/>
      <c r="F16" s="89"/>
      <c r="G16" s="89"/>
      <c r="H16" s="89">
        <v>4</v>
      </c>
      <c r="I16" s="90">
        <v>1</v>
      </c>
      <c r="J16" s="88"/>
      <c r="K16" s="89"/>
      <c r="L16" s="89"/>
      <c r="M16" s="90">
        <v>1</v>
      </c>
      <c r="N16" s="88"/>
      <c r="O16" s="90"/>
      <c r="P16" s="186"/>
      <c r="Q16" s="168"/>
    </row>
    <row r="17" spans="1:17" ht="15.75" thickBot="1" x14ac:dyDescent="0.3">
      <c r="A17" s="158" t="s">
        <v>11</v>
      </c>
      <c r="B17" s="87">
        <f t="shared" ref="B17:P17" si="0">SUM(B7:B16)</f>
        <v>7</v>
      </c>
      <c r="C17" s="91">
        <f t="shared" si="0"/>
        <v>11</v>
      </c>
      <c r="D17" s="91">
        <f t="shared" si="0"/>
        <v>0</v>
      </c>
      <c r="E17" s="91">
        <f t="shared" si="0"/>
        <v>0</v>
      </c>
      <c r="F17" s="91">
        <f t="shared" si="0"/>
        <v>0</v>
      </c>
      <c r="G17" s="91">
        <f t="shared" si="0"/>
        <v>0</v>
      </c>
      <c r="H17" s="91">
        <f t="shared" si="0"/>
        <v>13</v>
      </c>
      <c r="I17" s="92">
        <f t="shared" si="0"/>
        <v>1</v>
      </c>
      <c r="J17" s="87">
        <f t="shared" si="0"/>
        <v>0</v>
      </c>
      <c r="K17" s="91">
        <f t="shared" si="0"/>
        <v>7</v>
      </c>
      <c r="L17" s="91">
        <f t="shared" si="0"/>
        <v>0</v>
      </c>
      <c r="M17" s="92">
        <f t="shared" si="0"/>
        <v>1</v>
      </c>
      <c r="N17" s="87">
        <f t="shared" si="0"/>
        <v>2</v>
      </c>
      <c r="O17" s="92">
        <f t="shared" si="0"/>
        <v>6</v>
      </c>
      <c r="P17" s="187">
        <f t="shared" si="0"/>
        <v>4</v>
      </c>
      <c r="Q17" s="4"/>
    </row>
    <row r="19" spans="1:17" s="9" customFormat="1" ht="36.75" customHeight="1" x14ac:dyDescent="0.25"/>
    <row r="20" spans="1:17" ht="15.75" x14ac:dyDescent="0.25">
      <c r="A20" s="31" t="s">
        <v>36</v>
      </c>
    </row>
    <row r="21" spans="1:17" ht="15.75" thickBot="1" x14ac:dyDescent="0.3">
      <c r="A21" s="3" t="s">
        <v>48</v>
      </c>
    </row>
    <row r="22" spans="1:17" ht="15.75" thickBot="1" x14ac:dyDescent="0.3">
      <c r="A22" s="429" t="s">
        <v>0</v>
      </c>
      <c r="B22" s="432" t="s">
        <v>9</v>
      </c>
      <c r="C22" s="433"/>
      <c r="D22" s="433"/>
      <c r="E22" s="433"/>
      <c r="F22" s="433"/>
      <c r="G22" s="433"/>
      <c r="H22" s="433"/>
      <c r="I22" s="433"/>
      <c r="J22" s="433"/>
      <c r="K22" s="433"/>
      <c r="L22" s="433"/>
      <c r="M22" s="433"/>
      <c r="N22" s="433"/>
      <c r="O22" s="433"/>
      <c r="P22" s="434"/>
    </row>
    <row r="23" spans="1:17" ht="15.75" thickBot="1" x14ac:dyDescent="0.3">
      <c r="A23" s="430"/>
      <c r="B23" s="432" t="s">
        <v>8</v>
      </c>
      <c r="C23" s="433"/>
      <c r="D23" s="433"/>
      <c r="E23" s="433"/>
      <c r="F23" s="433"/>
      <c r="G23" s="433"/>
      <c r="H23" s="433"/>
      <c r="I23" s="434"/>
      <c r="J23" s="436" t="s">
        <v>31</v>
      </c>
      <c r="K23" s="436"/>
      <c r="L23" s="436"/>
      <c r="M23" s="437"/>
      <c r="N23" s="432" t="s">
        <v>7</v>
      </c>
      <c r="O23" s="434"/>
      <c r="P23" s="203"/>
    </row>
    <row r="24" spans="1:17" ht="48.75" thickBot="1" x14ac:dyDescent="0.3">
      <c r="A24" s="431"/>
      <c r="B24" s="21" t="s">
        <v>14</v>
      </c>
      <c r="C24" s="22" t="s">
        <v>15</v>
      </c>
      <c r="D24" s="22" t="s">
        <v>40</v>
      </c>
      <c r="E24" s="22" t="s">
        <v>16</v>
      </c>
      <c r="F24" s="23" t="s">
        <v>33</v>
      </c>
      <c r="G24" s="23" t="s">
        <v>17</v>
      </c>
      <c r="H24" s="23" t="s">
        <v>34</v>
      </c>
      <c r="I24" s="24" t="s">
        <v>29</v>
      </c>
      <c r="J24" s="25" t="s">
        <v>20</v>
      </c>
      <c r="K24" s="23" t="s">
        <v>35</v>
      </c>
      <c r="L24" s="23" t="s">
        <v>21</v>
      </c>
      <c r="M24" s="26" t="s">
        <v>22</v>
      </c>
      <c r="N24" s="188" t="s">
        <v>18</v>
      </c>
      <c r="O24" s="196" t="s">
        <v>19</v>
      </c>
      <c r="P24" s="189" t="s">
        <v>30</v>
      </c>
    </row>
    <row r="25" spans="1:17" x14ac:dyDescent="0.25">
      <c r="A25" s="160" t="s">
        <v>58</v>
      </c>
      <c r="B25" s="204"/>
      <c r="C25" s="98"/>
      <c r="D25" s="98"/>
      <c r="E25" s="99"/>
      <c r="F25" s="98"/>
      <c r="G25" s="98"/>
      <c r="H25" s="98">
        <v>1</v>
      </c>
      <c r="I25" s="100"/>
      <c r="J25" s="101"/>
      <c r="K25" s="98"/>
      <c r="L25" s="98"/>
      <c r="M25" s="100"/>
      <c r="N25" s="97"/>
      <c r="O25" s="100"/>
      <c r="P25" s="205"/>
    </row>
    <row r="26" spans="1:17" x14ac:dyDescent="0.25">
      <c r="A26" s="161" t="s">
        <v>61</v>
      </c>
      <c r="B26" s="206">
        <v>2</v>
      </c>
      <c r="C26" s="103"/>
      <c r="D26" s="103"/>
      <c r="E26" s="104"/>
      <c r="F26" s="103"/>
      <c r="G26" s="103"/>
      <c r="H26" s="103"/>
      <c r="I26" s="105"/>
      <c r="J26" s="106"/>
      <c r="K26" s="103"/>
      <c r="L26" s="103"/>
      <c r="M26" s="105"/>
      <c r="N26" s="207"/>
      <c r="O26" s="208"/>
      <c r="P26" s="209"/>
    </row>
    <row r="27" spans="1:17" x14ac:dyDescent="0.25">
      <c r="A27" s="161" t="s">
        <v>64</v>
      </c>
      <c r="B27" s="204">
        <v>2</v>
      </c>
      <c r="C27" s="98"/>
      <c r="D27" s="98"/>
      <c r="E27" s="99"/>
      <c r="F27" s="98"/>
      <c r="G27" s="98"/>
      <c r="H27" s="98">
        <v>7</v>
      </c>
      <c r="I27" s="100"/>
      <c r="J27" s="101"/>
      <c r="K27" s="98"/>
      <c r="L27" s="98"/>
      <c r="M27" s="100"/>
      <c r="N27" s="97"/>
      <c r="O27" s="100"/>
      <c r="P27" s="205"/>
    </row>
    <row r="28" spans="1:17" x14ac:dyDescent="0.25">
      <c r="A28" s="161" t="s">
        <v>66</v>
      </c>
      <c r="B28" s="204">
        <v>1</v>
      </c>
      <c r="C28" s="98"/>
      <c r="D28" s="98"/>
      <c r="E28" s="99"/>
      <c r="F28" s="98"/>
      <c r="G28" s="98"/>
      <c r="H28" s="98"/>
      <c r="I28" s="100"/>
      <c r="J28" s="101"/>
      <c r="K28" s="98"/>
      <c r="L28" s="98"/>
      <c r="M28" s="100"/>
      <c r="N28" s="97"/>
      <c r="O28" s="100">
        <v>2</v>
      </c>
      <c r="P28" s="205"/>
    </row>
    <row r="29" spans="1:17" x14ac:dyDescent="0.25">
      <c r="A29" s="161" t="s">
        <v>68</v>
      </c>
      <c r="B29" s="204">
        <v>3</v>
      </c>
      <c r="C29" s="98"/>
      <c r="D29" s="98"/>
      <c r="E29" s="99"/>
      <c r="F29" s="98"/>
      <c r="G29" s="98"/>
      <c r="H29" s="98"/>
      <c r="I29" s="100"/>
      <c r="J29" s="101"/>
      <c r="K29" s="98"/>
      <c r="L29" s="98"/>
      <c r="M29" s="100"/>
      <c r="N29" s="97"/>
      <c r="O29" s="100"/>
      <c r="P29" s="205"/>
    </row>
    <row r="30" spans="1:17" x14ac:dyDescent="0.25">
      <c r="A30" s="161" t="s">
        <v>74</v>
      </c>
      <c r="B30" s="204">
        <v>1</v>
      </c>
      <c r="C30" s="98"/>
      <c r="D30" s="98"/>
      <c r="E30" s="99"/>
      <c r="F30" s="98"/>
      <c r="G30" s="98"/>
      <c r="H30" s="98"/>
      <c r="I30" s="100"/>
      <c r="J30" s="101"/>
      <c r="K30" s="98"/>
      <c r="L30" s="98"/>
      <c r="M30" s="100"/>
      <c r="N30" s="97"/>
      <c r="O30" s="100"/>
      <c r="P30" s="205"/>
    </row>
    <row r="31" spans="1:17" x14ac:dyDescent="0.25">
      <c r="A31" s="161" t="s">
        <v>76</v>
      </c>
      <c r="B31" s="204">
        <v>4</v>
      </c>
      <c r="C31" s="98"/>
      <c r="D31" s="98"/>
      <c r="E31" s="99"/>
      <c r="F31" s="98"/>
      <c r="G31" s="98"/>
      <c r="H31" s="98">
        <v>3</v>
      </c>
      <c r="I31" s="100"/>
      <c r="J31" s="101"/>
      <c r="K31" s="210"/>
      <c r="L31" s="98"/>
      <c r="M31" s="100"/>
      <c r="N31" s="97"/>
      <c r="O31" s="100"/>
      <c r="P31" s="205"/>
    </row>
    <row r="32" spans="1:17" s="49" customFormat="1" ht="15.75" thickBot="1" x14ac:dyDescent="0.3">
      <c r="A32" s="162" t="s">
        <v>78</v>
      </c>
      <c r="B32" s="211">
        <v>1</v>
      </c>
      <c r="C32" s="112"/>
      <c r="D32" s="112"/>
      <c r="E32" s="112"/>
      <c r="F32" s="112"/>
      <c r="G32" s="112"/>
      <c r="H32" s="112"/>
      <c r="I32" s="113"/>
      <c r="J32" s="212"/>
      <c r="K32" s="112"/>
      <c r="L32" s="112"/>
      <c r="M32" s="113"/>
      <c r="N32" s="213"/>
      <c r="O32" s="214"/>
      <c r="P32" s="215"/>
    </row>
    <row r="33" spans="1:16" ht="15.75" thickBot="1" x14ac:dyDescent="0.3">
      <c r="A33" s="197" t="s">
        <v>11</v>
      </c>
      <c r="B33" s="114">
        <f t="shared" ref="B33:P33" si="1">SUM(B25:B32)</f>
        <v>14</v>
      </c>
      <c r="C33" s="115">
        <f t="shared" si="1"/>
        <v>0</v>
      </c>
      <c r="D33" s="115">
        <f t="shared" si="1"/>
        <v>0</v>
      </c>
      <c r="E33" s="115">
        <f t="shared" si="1"/>
        <v>0</v>
      </c>
      <c r="F33" s="115">
        <f t="shared" si="1"/>
        <v>0</v>
      </c>
      <c r="G33" s="115">
        <f t="shared" si="1"/>
        <v>0</v>
      </c>
      <c r="H33" s="115">
        <f t="shared" si="1"/>
        <v>11</v>
      </c>
      <c r="I33" s="116">
        <f t="shared" si="1"/>
        <v>0</v>
      </c>
      <c r="J33" s="114">
        <f t="shared" si="1"/>
        <v>0</v>
      </c>
      <c r="K33" s="115">
        <f t="shared" si="1"/>
        <v>0</v>
      </c>
      <c r="L33" s="115">
        <f t="shared" si="1"/>
        <v>0</v>
      </c>
      <c r="M33" s="116">
        <f t="shared" si="1"/>
        <v>0</v>
      </c>
      <c r="N33" s="114">
        <f t="shared" si="1"/>
        <v>0</v>
      </c>
      <c r="O33" s="115">
        <f t="shared" si="1"/>
        <v>2</v>
      </c>
      <c r="P33" s="116">
        <f t="shared" si="1"/>
        <v>0</v>
      </c>
    </row>
  </sheetData>
  <mergeCells count="10">
    <mergeCell ref="A4:A6"/>
    <mergeCell ref="B4:P4"/>
    <mergeCell ref="B5:I5"/>
    <mergeCell ref="J5:M5"/>
    <mergeCell ref="N5:O5"/>
    <mergeCell ref="A22:A24"/>
    <mergeCell ref="B22:P22"/>
    <mergeCell ref="B23:I23"/>
    <mergeCell ref="J23:M23"/>
    <mergeCell ref="N23:O23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7</vt:i4>
      </vt:variant>
    </vt:vector>
  </HeadingPairs>
  <TitlesOfParts>
    <vt:vector size="22" baseType="lpstr">
      <vt:lpstr>VC_čerpání finance </vt:lpstr>
      <vt:lpstr>VC_výsledky</vt:lpstr>
      <vt:lpstr>VC_Konference</vt:lpstr>
      <vt:lpstr>CNT_F</vt:lpstr>
      <vt:lpstr>CNT_V</vt:lpstr>
      <vt:lpstr>IET_F</vt:lpstr>
      <vt:lpstr>IET_V</vt:lpstr>
      <vt:lpstr>IT4I_F</vt:lpstr>
      <vt:lpstr>IT4I_V</vt:lpstr>
      <vt:lpstr>ENET_F</vt:lpstr>
      <vt:lpstr>ENET_V</vt:lpstr>
      <vt:lpstr>VEC_F</vt:lpstr>
      <vt:lpstr>VEC_V</vt:lpstr>
      <vt:lpstr>CPIT_F</vt:lpstr>
      <vt:lpstr>CPIT_V</vt:lpstr>
      <vt:lpstr>CNT_F!Názvy_tisku</vt:lpstr>
      <vt:lpstr>CPIT_F!Názvy_tisku</vt:lpstr>
      <vt:lpstr>ENET_F!Názvy_tisku</vt:lpstr>
      <vt:lpstr>IET_F!Názvy_tisku</vt:lpstr>
      <vt:lpstr>IT4I_F!Názvy_tisku</vt:lpstr>
      <vt:lpstr>'VC_čerpání finance '!Názvy_tisku</vt:lpstr>
      <vt:lpstr>VEC_F!Názvy_tisku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2016-01-29T07:31:02Z</cp:lastPrinted>
  <dcterms:created xsi:type="dcterms:W3CDTF">2011-01-12T08:08:50Z</dcterms:created>
  <dcterms:modified xsi:type="dcterms:W3CDTF">2018-02-14T08:19:36Z</dcterms:modified>
</cp:coreProperties>
</file>