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440" windowHeight="12225"/>
  </bookViews>
  <sheets>
    <sheet name="čerpání finance " sheetId="1" r:id="rId1"/>
    <sheet name="výsledky " sheetId="6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O23" i="6" l="1"/>
  <c r="N23" i="6"/>
  <c r="M23" i="6"/>
  <c r="L23" i="6"/>
  <c r="K23" i="6"/>
  <c r="J23" i="6"/>
  <c r="I23" i="6"/>
  <c r="H23" i="6"/>
  <c r="F23" i="6"/>
  <c r="E23" i="6"/>
  <c r="D23" i="6"/>
  <c r="C23" i="6"/>
  <c r="B23" i="6"/>
  <c r="N20" i="1" l="1"/>
  <c r="N21" i="1" s="1"/>
  <c r="M20" i="1"/>
  <c r="M21" i="1" s="1"/>
  <c r="K21" i="1" l="1"/>
  <c r="L21" i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<sst xmlns="http://schemas.openxmlformats.org/spreadsheetml/2006/main" count="185" uniqueCount="115">
  <si>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</si>
  <si>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</si>
  <si>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</si>
  <si>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</si>
  <si>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</si>
  <si>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</si>
  <si>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</si>
  <si>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</si>
  <si>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</si>
  <si>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</si>
  <si>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</si>
  <si>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</si>
  <si>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</si>
  <si>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</si>
  <si>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</si>
  <si>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</si>
  <si>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</si>
  <si>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</si>
  <si>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</si>
  <si>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</si>
  <si>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</si>
  <si>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</si>
  <si>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</si>
  <si>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</si>
  <si>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</si>
  <si>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</si>
  <si>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</si>
  <si>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</si>
  <si>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 xml:space="preserve">   ostatní nebodované v RIV</t>
  </si>
  <si>
    <t>D - příspěvek ve sborníku v databázi WoS/Scoupus</t>
  </si>
  <si>
    <t xml:space="preserve">B-odborná kniha 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</si>
  <si>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</si>
  <si>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SP2013/3</t>
  </si>
  <si>
    <t>Simulace finančních veličin s využitím Lévyho modelů</t>
  </si>
  <si>
    <t>doc. Ing. Tomáš Tichý, Ph.D.</t>
  </si>
  <si>
    <t>31.12.2013</t>
  </si>
  <si>
    <t>SP2013/21</t>
  </si>
  <si>
    <t>Zkoumání tendencí a faktorů rozvoje organizací poskytujících komplexní logistické služby s důrazem na integrující funkce v dodavatelských řetězcích</t>
  </si>
  <si>
    <t>Ing. Karla  Jurásková</t>
  </si>
  <si>
    <t>SP2013/43</t>
  </si>
  <si>
    <t>Makroekonometrické modelování vlivu hospodářské krize na ekonomickou konvergenci zemí EU</t>
  </si>
  <si>
    <t>Ing. Kateřina Dvoroková, Ph.D.</t>
  </si>
  <si>
    <t>SP2013/45</t>
  </si>
  <si>
    <t>Makroekonomická efektivnost jako faktor konkurenceschopnosti členských států Evropské unie v globalizovaném prostředí</t>
  </si>
  <si>
    <t>Ing. Boris Navrátil, CSc.</t>
  </si>
  <si>
    <t>SP2013/59</t>
  </si>
  <si>
    <t>Aplikace a srovnání vybraných přístupů k odhadu kreditních modelů</t>
  </si>
  <si>
    <t>Ing. Martina Novotná, Ph.D.</t>
  </si>
  <si>
    <t>SP2013/91</t>
  </si>
  <si>
    <t>Modelování cyklického vývoje malé otevřené ekonomiky (teoretické koncepty)</t>
  </si>
  <si>
    <t>Mgr. Jana Závacká</t>
  </si>
  <si>
    <t>SP2013/100</t>
  </si>
  <si>
    <t>Regulace a ekonomické aspekty islámského bankovního systému a jeho uplatnění v podmínkách České republiky</t>
  </si>
  <si>
    <t>Ing. Martina Krügerová, Ph.D.</t>
  </si>
  <si>
    <t>SP2013/122</t>
  </si>
  <si>
    <t>Modelování zahraničně obchodních vztahů vybraných světových ekonomik</t>
  </si>
  <si>
    <t>doc. Ing. Lenka Fojtíková, Ph.D.</t>
  </si>
  <si>
    <t>SP2013/123</t>
  </si>
  <si>
    <t>Finanční stabilita a makroprudenční politika v České republice a vybraných zemích EU</t>
  </si>
  <si>
    <t>Ing. Aleš Melecký, Ph.D.</t>
  </si>
  <si>
    <t>SP2013/126</t>
  </si>
  <si>
    <t>Mediální obraz regionů v České republice: kvantitativní a kvalitativní aspekty a souvislosti</t>
  </si>
  <si>
    <t>doc. Ing. Jan Sucháček, Ph.D.</t>
  </si>
  <si>
    <t>SP2013/143</t>
  </si>
  <si>
    <t xml:space="preserve">Využívání nástrojů strategického řízení v malých a středních podnicích v Moravskoslezském kraji </t>
  </si>
  <si>
    <t>Ing. Marcela Papalová, Ph.D.</t>
  </si>
  <si>
    <t>SP2013/148</t>
  </si>
  <si>
    <t>Modelování a analýza chování průmyslové firmy maximalizující celkovou marži v závislosti na změně podmínek v oblasti emisních povolenek</t>
  </si>
  <si>
    <t>Ing. František Zapletal</t>
  </si>
  <si>
    <t>SP2013/173</t>
  </si>
  <si>
    <t>Aplikace dekompozičních vícekriteriálních metod MADM v oblasti podnikové ekonomiky a managementu</t>
  </si>
  <si>
    <t>Ing. Jiří Franek</t>
  </si>
  <si>
    <t>SP2013/176</t>
  </si>
  <si>
    <t>Dopad korporatívneho zdanenia na vybrané sektory ČR</t>
  </si>
  <si>
    <t>Ing. Rudolf Macek</t>
  </si>
  <si>
    <t>SP2013/179</t>
  </si>
  <si>
    <t>Interakce monetární a fiskální politiky v kontextu teorie her v zemích Visegradské skupiny</t>
  </si>
  <si>
    <t>Ing. Stanislav Kappel</t>
  </si>
  <si>
    <t>SP2013/197</t>
  </si>
  <si>
    <t>Vliv typologie na spotřebitelské chování na trhu nákupních produktů</t>
  </si>
  <si>
    <t>Ing. Jana Valečková</t>
  </si>
  <si>
    <t>kde s1 až sX je počet studentů pracujících v projektu v 1. až X. měsíci, kdy X značí počet měsíců řešení projektu  (s1 počet studentů pracujících v prvním měsíci řešení projektu, sX počet studenů pracujících v posledním měsící řešení projetku)</t>
  </si>
  <si>
    <t>Ekonomická</t>
  </si>
  <si>
    <t>Příspěvky na konferencích nepublikované</t>
  </si>
  <si>
    <t xml:space="preserve">Článek v časopise nebodovaný </t>
  </si>
  <si>
    <t xml:space="preserve"> Excelence (ocenění)</t>
  </si>
  <si>
    <t>Ostatní  výsledky - aplikovaný výzkum</t>
  </si>
  <si>
    <t xml:space="preserve">Disertační práce </t>
  </si>
  <si>
    <t>Jimp-1, Jsc-1</t>
  </si>
  <si>
    <t xml:space="preserve">B-1 </t>
  </si>
  <si>
    <t>Jsc-1</t>
  </si>
  <si>
    <t>14 (žádáno o zařazení do WOS)</t>
  </si>
  <si>
    <t>2 (žádáno o zařazení do WOS)</t>
  </si>
  <si>
    <t>5 (žádáno o zařazení do WOS)</t>
  </si>
  <si>
    <t>4 (žádáno o zařazení do WOS)</t>
  </si>
  <si>
    <t>Jimp-1</t>
  </si>
  <si>
    <t>6 (žádáno o zařazení do WOS)</t>
  </si>
  <si>
    <t xml:space="preserve">Uvedeny jen publikace, které byly uplatněny v roce 2013.  </t>
  </si>
  <si>
    <t xml:space="preserve">1 (již je ve WOS) </t>
  </si>
  <si>
    <t>11 (žádáno o zařazení do WOS)</t>
  </si>
  <si>
    <t>B-1, Jrec -1</t>
  </si>
  <si>
    <t>Diplomová práce-2</t>
  </si>
  <si>
    <t>B-1, Diplomová práce-4</t>
  </si>
  <si>
    <t>Disertační práce-1</t>
  </si>
  <si>
    <t>4 (již ve WOS)</t>
  </si>
  <si>
    <t xml:space="preserve">V roce 2014 budou  za projekt ještě uplatněny tyto výsledky </t>
  </si>
  <si>
    <t>Jsc-1, B-1, diplomové práce-2</t>
  </si>
  <si>
    <r>
      <rPr>
        <sz val="11"/>
        <rFont val="Calibri"/>
        <family val="2"/>
        <charset val="238"/>
        <scheme val="minor"/>
      </rPr>
      <t>1 (již je ve WOS)</t>
    </r>
    <r>
      <rPr>
        <sz val="11"/>
        <color theme="0" tint="-0.499984740745262"/>
        <rFont val="Calibri"/>
        <family val="2"/>
        <charset val="238"/>
        <scheme val="minor"/>
      </rPr>
      <t xml:space="preserve"> +6 (žádáno o zařazení do WOS)</t>
    </r>
  </si>
  <si>
    <r>
      <rPr>
        <sz val="11"/>
        <rFont val="Calibri"/>
        <family val="2"/>
        <charset val="238"/>
        <scheme val="minor"/>
      </rPr>
      <t>3 (již je ve WOS)</t>
    </r>
    <r>
      <rPr>
        <sz val="11"/>
        <color theme="0" tint="-0.499984740745262"/>
        <rFont val="Calibri"/>
        <family val="2"/>
        <charset val="238"/>
        <scheme val="minor"/>
      </rPr>
      <t xml:space="preserve"> +2 (žádáno o zařazení do WOS)</t>
    </r>
  </si>
  <si>
    <t>B-1, Disertační práce-2, Diplomová práce-1</t>
  </si>
  <si>
    <t>B-1</t>
  </si>
  <si>
    <t xml:space="preserve">Jrec-1,B-1,C-2,Diplomová práce-1 </t>
  </si>
  <si>
    <t>B-1, Disertační práce</t>
  </si>
  <si>
    <t>č. projektu</t>
  </si>
  <si>
    <t xml:space="preserve">název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</si>
</sst>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 wrapText="1"/>
      <protection locked="0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0" borderId="28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9" fillId="0" borderId="0" xfId="2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32" xfId="0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2" fontId="5" fillId="0" borderId="28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99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16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C1" zoomScale="110" zoomScaleNormal="110" workbookViewId="0">
      <pane xSplit="3" ySplit="4" topLeftCell="F14" activePane="bottomRight" state="frozen"/>
      <selection activeCell="C1" sqref="C1"/>
      <selection pane="topRight" activeCell="D1" sqref="D1"/>
      <selection pane="bottomLeft" activeCell="C5" sqref="C5"/>
      <selection pane="bottomRight" activeCell="D24" sqref="D24"/>
    </sheetView>
  </sheetViews>
  <sheetFormatPr defaultColWidth="9.140625" defaultRowHeight="15" x14ac:dyDescent="0.25"/>
  <cols>
    <col min="1" max="1" width="9.42578125" style="3" customWidth="1"/>
    <col min="2" max="4" width="27.140625" style="3" customWidth="1"/>
    <col min="5" max="5" width="14.7109375" style="3" customWidth="1"/>
    <col min="6" max="6" width="11" style="3" customWidth="1"/>
    <col min="7" max="7" width="9.7109375" style="3" customWidth="1"/>
    <col min="8" max="8" width="10" style="4" customWidth="1"/>
    <col min="9" max="9" width="15.140625" style="3" customWidth="1"/>
    <col min="10" max="11" width="18" style="3" customWidth="1"/>
    <col min="12" max="14" width="12.5703125" style="3" customWidth="1"/>
    <col min="15" max="15" width="14.7109375" style="3" customWidth="1"/>
    <col min="16" max="16" width="17.7109375" style="3" customWidth="1"/>
    <col min="17" max="17" width="67.28515625" style="3" customWidth="1"/>
    <col min="18" max="18" width="50" style="3" customWidth="1"/>
    <col min="19" max="19" width="18.140625" style="3" customWidth="1"/>
    <col min="20" max="16384" width="9.140625" style="3"/>
  </cols>
  <sheetData>
    <row r="1" spans="1:20" x14ac:dyDescent="0.25">
      <c r="E1" s="89" t="s">
        <v>22</v>
      </c>
      <c r="F1" s="3" t="s">
        <v>82</v>
      </c>
    </row>
    <row r="2" spans="1:20" ht="18.75" x14ac:dyDescent="0.25">
      <c r="A2" s="2" t="s">
        <v>14</v>
      </c>
    </row>
    <row r="3" spans="1:20" ht="30" customHeight="1" thickBot="1" x14ac:dyDescent="0.3">
      <c r="J3" s="1"/>
      <c r="K3" s="1"/>
      <c r="L3" s="1"/>
      <c r="M3" s="1"/>
      <c r="N3" s="1"/>
    </row>
    <row r="4" spans="1:20" ht="102.75" customHeight="1" thickBot="1" x14ac:dyDescent="0.3">
      <c r="A4" s="30" t="s">
        <v>0</v>
      </c>
      <c r="B4" s="30" t="s">
        <v>1</v>
      </c>
      <c r="C4" s="31" t="s">
        <v>113</v>
      </c>
      <c r="D4" s="31" t="s">
        <v>114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12</v>
      </c>
      <c r="J4" s="31" t="s">
        <v>26</v>
      </c>
      <c r="K4" s="31" t="s">
        <v>27</v>
      </c>
      <c r="L4" s="31" t="s">
        <v>13</v>
      </c>
      <c r="M4" s="31" t="s">
        <v>24</v>
      </c>
      <c r="N4" s="31" t="s">
        <v>25</v>
      </c>
      <c r="O4" s="31" t="s">
        <v>6</v>
      </c>
      <c r="P4" s="5"/>
      <c r="Q4" s="6"/>
      <c r="R4" s="6"/>
      <c r="S4" s="6"/>
      <c r="T4" s="6"/>
    </row>
    <row r="5" spans="1:20" ht="22.5" x14ac:dyDescent="0.25">
      <c r="A5" s="37" t="s">
        <v>32</v>
      </c>
      <c r="B5" s="38" t="s">
        <v>33</v>
      </c>
      <c r="C5" s="38" t="s">
        <v>32</v>
      </c>
      <c r="D5" s="38" t="s">
        <v>33</v>
      </c>
      <c r="E5" s="38" t="s">
        <v>34</v>
      </c>
      <c r="F5" s="17">
        <v>0</v>
      </c>
      <c r="G5" s="18">
        <v>670000</v>
      </c>
      <c r="H5" s="7">
        <v>250791.24</v>
      </c>
      <c r="I5" s="8">
        <v>198000</v>
      </c>
      <c r="J5" s="70">
        <v>15</v>
      </c>
      <c r="K5" s="70">
        <v>13</v>
      </c>
      <c r="L5" s="70">
        <v>12</v>
      </c>
      <c r="M5" s="71">
        <v>8.75</v>
      </c>
      <c r="N5" s="71">
        <v>2</v>
      </c>
      <c r="O5" s="21" t="s">
        <v>35</v>
      </c>
    </row>
    <row r="6" spans="1:20" ht="56.25" x14ac:dyDescent="0.25">
      <c r="A6" s="39" t="s">
        <v>36</v>
      </c>
      <c r="B6" s="40" t="s">
        <v>37</v>
      </c>
      <c r="C6" s="40" t="s">
        <v>36</v>
      </c>
      <c r="D6" s="40" t="s">
        <v>37</v>
      </c>
      <c r="E6" s="40" t="s">
        <v>38</v>
      </c>
      <c r="F6" s="19">
        <v>0</v>
      </c>
      <c r="G6" s="20">
        <v>260000</v>
      </c>
      <c r="H6" s="9">
        <v>128900</v>
      </c>
      <c r="I6" s="10">
        <v>82000</v>
      </c>
      <c r="J6" s="11">
        <v>4</v>
      </c>
      <c r="K6" s="11">
        <v>3</v>
      </c>
      <c r="L6" s="11">
        <v>4</v>
      </c>
      <c r="M6" s="52">
        <v>3</v>
      </c>
      <c r="N6" s="52">
        <v>1</v>
      </c>
      <c r="O6" s="22" t="s">
        <v>35</v>
      </c>
    </row>
    <row r="7" spans="1:20" ht="33.75" x14ac:dyDescent="0.25">
      <c r="A7" s="39" t="s">
        <v>39</v>
      </c>
      <c r="B7" s="40" t="s">
        <v>40</v>
      </c>
      <c r="C7" s="40" t="s">
        <v>39</v>
      </c>
      <c r="D7" s="40" t="s">
        <v>40</v>
      </c>
      <c r="E7" s="40" t="s">
        <v>41</v>
      </c>
      <c r="F7" s="19">
        <v>0</v>
      </c>
      <c r="G7" s="20">
        <v>210000</v>
      </c>
      <c r="H7" s="9">
        <v>83749.790000000008</v>
      </c>
      <c r="I7" s="10">
        <v>50250</v>
      </c>
      <c r="J7" s="11">
        <v>7</v>
      </c>
      <c r="K7" s="11">
        <v>5</v>
      </c>
      <c r="L7" s="11">
        <v>5</v>
      </c>
      <c r="M7" s="52">
        <v>2.6</v>
      </c>
      <c r="N7" s="52">
        <v>2</v>
      </c>
      <c r="O7" s="22" t="s">
        <v>35</v>
      </c>
      <c r="Q7" s="91" t="s">
        <v>81</v>
      </c>
      <c r="R7" s="91"/>
    </row>
    <row r="8" spans="1:20" ht="45" x14ac:dyDescent="0.25">
      <c r="A8" s="39" t="s">
        <v>42</v>
      </c>
      <c r="B8" s="40" t="s">
        <v>43</v>
      </c>
      <c r="C8" s="40" t="s">
        <v>42</v>
      </c>
      <c r="D8" s="40" t="s">
        <v>43</v>
      </c>
      <c r="E8" s="40" t="s">
        <v>44</v>
      </c>
      <c r="F8" s="19">
        <v>0</v>
      </c>
      <c r="G8" s="20">
        <v>310000</v>
      </c>
      <c r="H8" s="9">
        <v>68800.09</v>
      </c>
      <c r="I8" s="10">
        <v>42000</v>
      </c>
      <c r="J8" s="11">
        <v>8</v>
      </c>
      <c r="K8" s="66">
        <v>4</v>
      </c>
      <c r="L8" s="11">
        <v>8</v>
      </c>
      <c r="M8" s="52">
        <v>3.3</v>
      </c>
      <c r="N8" s="52">
        <v>3.3</v>
      </c>
      <c r="O8" s="22" t="s">
        <v>35</v>
      </c>
      <c r="Q8" s="91"/>
      <c r="R8" s="91"/>
    </row>
    <row r="9" spans="1:20" ht="22.5" x14ac:dyDescent="0.25">
      <c r="A9" s="39" t="s">
        <v>45</v>
      </c>
      <c r="B9" s="40" t="s">
        <v>46</v>
      </c>
      <c r="C9" s="40" t="s">
        <v>45</v>
      </c>
      <c r="D9" s="40" t="s">
        <v>46</v>
      </c>
      <c r="E9" s="40" t="s">
        <v>47</v>
      </c>
      <c r="F9" s="19">
        <v>0</v>
      </c>
      <c r="G9" s="20">
        <v>290000</v>
      </c>
      <c r="H9" s="9">
        <v>151000.10999999999</v>
      </c>
      <c r="I9" s="10">
        <v>90700</v>
      </c>
      <c r="J9" s="11">
        <v>4</v>
      </c>
      <c r="K9" s="11">
        <v>3</v>
      </c>
      <c r="L9" s="11">
        <v>4</v>
      </c>
      <c r="M9" s="52">
        <v>2.42</v>
      </c>
      <c r="N9" s="52">
        <v>1</v>
      </c>
      <c r="O9" s="22" t="s">
        <v>35</v>
      </c>
    </row>
    <row r="10" spans="1:20" ht="33.75" x14ac:dyDescent="0.25">
      <c r="A10" s="39" t="s">
        <v>48</v>
      </c>
      <c r="B10" s="40" t="s">
        <v>49</v>
      </c>
      <c r="C10" s="40" t="s">
        <v>48</v>
      </c>
      <c r="D10" s="40" t="s">
        <v>49</v>
      </c>
      <c r="E10" s="40" t="s">
        <v>50</v>
      </c>
      <c r="F10" s="19">
        <v>0</v>
      </c>
      <c r="G10" s="20">
        <v>480000</v>
      </c>
      <c r="H10" s="9">
        <v>257600.07</v>
      </c>
      <c r="I10" s="10">
        <v>204000</v>
      </c>
      <c r="J10" s="11">
        <v>5</v>
      </c>
      <c r="K10" s="11">
        <v>3</v>
      </c>
      <c r="L10" s="11">
        <v>5</v>
      </c>
      <c r="M10" s="52">
        <v>3</v>
      </c>
      <c r="N10" s="52">
        <v>2</v>
      </c>
      <c r="O10" s="22" t="s">
        <v>35</v>
      </c>
      <c r="P10" s="13"/>
      <c r="Q10" s="13"/>
    </row>
    <row r="11" spans="1:20" ht="45" x14ac:dyDescent="0.25">
      <c r="A11" s="39" t="s">
        <v>51</v>
      </c>
      <c r="B11" s="40" t="s">
        <v>52</v>
      </c>
      <c r="C11" s="40" t="s">
        <v>51</v>
      </c>
      <c r="D11" s="40" t="s">
        <v>52</v>
      </c>
      <c r="E11" s="40" t="s">
        <v>53</v>
      </c>
      <c r="F11" s="19">
        <v>0</v>
      </c>
      <c r="G11" s="20">
        <v>310000</v>
      </c>
      <c r="H11" s="9">
        <v>102592.22</v>
      </c>
      <c r="I11" s="10">
        <v>72000</v>
      </c>
      <c r="J11" s="14">
        <v>6</v>
      </c>
      <c r="K11" s="14">
        <v>3</v>
      </c>
      <c r="L11" s="14">
        <v>6</v>
      </c>
      <c r="M11" s="53">
        <v>3</v>
      </c>
      <c r="N11" s="53">
        <v>3</v>
      </c>
      <c r="O11" s="22" t="s">
        <v>35</v>
      </c>
      <c r="P11" s="13"/>
      <c r="Q11" s="13"/>
    </row>
    <row r="12" spans="1:20" ht="22.5" x14ac:dyDescent="0.25">
      <c r="A12" s="39" t="s">
        <v>54</v>
      </c>
      <c r="B12" s="40" t="s">
        <v>55</v>
      </c>
      <c r="C12" s="40" t="s">
        <v>54</v>
      </c>
      <c r="D12" s="40" t="s">
        <v>55</v>
      </c>
      <c r="E12" s="40" t="s">
        <v>56</v>
      </c>
      <c r="F12" s="19">
        <v>0</v>
      </c>
      <c r="G12" s="20">
        <v>260000</v>
      </c>
      <c r="H12" s="9">
        <v>116799.86</v>
      </c>
      <c r="I12" s="10">
        <v>90000</v>
      </c>
      <c r="J12" s="14">
        <v>4</v>
      </c>
      <c r="K12" s="14">
        <v>3</v>
      </c>
      <c r="L12" s="14">
        <v>3</v>
      </c>
      <c r="M12" s="53">
        <v>2.2999999999999998</v>
      </c>
      <c r="N12" s="53">
        <v>1</v>
      </c>
      <c r="O12" s="22" t="s">
        <v>35</v>
      </c>
      <c r="P12" s="13"/>
      <c r="Q12" s="91" t="s">
        <v>31</v>
      </c>
      <c r="R12" s="91"/>
    </row>
    <row r="13" spans="1:20" ht="33.75" x14ac:dyDescent="0.25">
      <c r="A13" s="39" t="s">
        <v>57</v>
      </c>
      <c r="B13" s="40" t="s">
        <v>58</v>
      </c>
      <c r="C13" s="40" t="s">
        <v>57</v>
      </c>
      <c r="D13" s="40" t="s">
        <v>58</v>
      </c>
      <c r="E13" s="40" t="s">
        <v>59</v>
      </c>
      <c r="F13" s="19">
        <v>0</v>
      </c>
      <c r="G13" s="20">
        <v>300000</v>
      </c>
      <c r="H13" s="9">
        <v>144880.10999999999</v>
      </c>
      <c r="I13" s="10">
        <v>102000</v>
      </c>
      <c r="J13" s="11">
        <v>5</v>
      </c>
      <c r="K13" s="11">
        <v>3</v>
      </c>
      <c r="L13" s="11">
        <v>5</v>
      </c>
      <c r="M13" s="52">
        <v>3</v>
      </c>
      <c r="N13" s="52">
        <v>2</v>
      </c>
      <c r="O13" s="22" t="s">
        <v>35</v>
      </c>
      <c r="P13" s="13"/>
      <c r="Q13" s="91"/>
      <c r="R13" s="91"/>
    </row>
    <row r="14" spans="1:20" ht="33.75" x14ac:dyDescent="0.25">
      <c r="A14" s="39" t="s">
        <v>60</v>
      </c>
      <c r="B14" s="40" t="s">
        <v>61</v>
      </c>
      <c r="C14" s="40" t="s">
        <v>60</v>
      </c>
      <c r="D14" s="40" t="s">
        <v>61</v>
      </c>
      <c r="E14" s="40" t="s">
        <v>62</v>
      </c>
      <c r="F14" s="19">
        <v>0</v>
      </c>
      <c r="G14" s="20">
        <v>300000</v>
      </c>
      <c r="H14" s="9">
        <v>149999.79</v>
      </c>
      <c r="I14" s="10">
        <v>90000</v>
      </c>
      <c r="J14" s="11">
        <v>7</v>
      </c>
      <c r="K14" s="11">
        <v>4</v>
      </c>
      <c r="L14" s="11">
        <v>7</v>
      </c>
      <c r="M14" s="52">
        <v>4</v>
      </c>
      <c r="N14" s="52">
        <v>3</v>
      </c>
      <c r="O14" s="22" t="s">
        <v>35</v>
      </c>
      <c r="P14" s="13"/>
      <c r="Q14" s="13"/>
    </row>
    <row r="15" spans="1:20" ht="33.75" x14ac:dyDescent="0.25">
      <c r="A15" s="39" t="s">
        <v>63</v>
      </c>
      <c r="B15" s="40" t="s">
        <v>64</v>
      </c>
      <c r="C15" s="40" t="s">
        <v>63</v>
      </c>
      <c r="D15" s="40" t="s">
        <v>64</v>
      </c>
      <c r="E15" s="40" t="s">
        <v>65</v>
      </c>
      <c r="F15" s="19">
        <v>0</v>
      </c>
      <c r="G15" s="20">
        <v>280000</v>
      </c>
      <c r="H15" s="9">
        <v>81799.959999999992</v>
      </c>
      <c r="I15" s="10">
        <v>55000</v>
      </c>
      <c r="J15" s="11">
        <v>7</v>
      </c>
      <c r="K15" s="11">
        <v>5</v>
      </c>
      <c r="L15" s="11">
        <v>6</v>
      </c>
      <c r="M15" s="52">
        <v>5</v>
      </c>
      <c r="N15" s="52">
        <v>2</v>
      </c>
      <c r="O15" s="22" t="s">
        <v>35</v>
      </c>
      <c r="P15" s="13"/>
      <c r="Q15" s="13"/>
    </row>
    <row r="16" spans="1:20" ht="56.25" x14ac:dyDescent="0.25">
      <c r="A16" s="39" t="s">
        <v>66</v>
      </c>
      <c r="B16" s="40" t="s">
        <v>67</v>
      </c>
      <c r="C16" s="40" t="s">
        <v>66</v>
      </c>
      <c r="D16" s="40" t="s">
        <v>67</v>
      </c>
      <c r="E16" s="40" t="s">
        <v>68</v>
      </c>
      <c r="F16" s="19">
        <v>0</v>
      </c>
      <c r="G16" s="20">
        <v>220000</v>
      </c>
      <c r="H16" s="9">
        <v>82480</v>
      </c>
      <c r="I16" s="29">
        <v>53000</v>
      </c>
      <c r="J16" s="11">
        <v>5</v>
      </c>
      <c r="K16" s="11">
        <v>3</v>
      </c>
      <c r="L16" s="11">
        <v>4</v>
      </c>
      <c r="M16" s="52">
        <v>2</v>
      </c>
      <c r="N16" s="52">
        <v>2</v>
      </c>
      <c r="O16" s="22" t="s">
        <v>35</v>
      </c>
      <c r="P16" s="13"/>
      <c r="Q16" s="13"/>
    </row>
    <row r="17" spans="1:17" ht="45" x14ac:dyDescent="0.25">
      <c r="A17" s="39" t="s">
        <v>69</v>
      </c>
      <c r="B17" s="40" t="s">
        <v>70</v>
      </c>
      <c r="C17" s="40" t="s">
        <v>69</v>
      </c>
      <c r="D17" s="40" t="s">
        <v>70</v>
      </c>
      <c r="E17" s="40" t="s">
        <v>71</v>
      </c>
      <c r="F17" s="19">
        <v>0</v>
      </c>
      <c r="G17" s="20">
        <v>519000</v>
      </c>
      <c r="H17" s="9">
        <v>211024.97</v>
      </c>
      <c r="I17" s="9">
        <v>130000</v>
      </c>
      <c r="J17" s="11">
        <v>15</v>
      </c>
      <c r="K17" s="11">
        <v>9</v>
      </c>
      <c r="L17" s="11">
        <v>11</v>
      </c>
      <c r="M17" s="52">
        <v>8.16</v>
      </c>
      <c r="N17" s="52">
        <v>6</v>
      </c>
      <c r="O17" s="22" t="s">
        <v>35</v>
      </c>
      <c r="P17" s="13"/>
      <c r="Q17" s="13"/>
    </row>
    <row r="18" spans="1:17" ht="22.5" x14ac:dyDescent="0.25">
      <c r="A18" s="39" t="s">
        <v>72</v>
      </c>
      <c r="B18" s="40" t="s">
        <v>73</v>
      </c>
      <c r="C18" s="40" t="s">
        <v>72</v>
      </c>
      <c r="D18" s="40" t="s">
        <v>73</v>
      </c>
      <c r="E18" s="40" t="s">
        <v>74</v>
      </c>
      <c r="F18" s="19">
        <v>0</v>
      </c>
      <c r="G18" s="20">
        <v>310000</v>
      </c>
      <c r="H18" s="12">
        <v>185999.99</v>
      </c>
      <c r="I18" s="11">
        <v>156520</v>
      </c>
      <c r="J18" s="64">
        <v>7</v>
      </c>
      <c r="K18" s="64">
        <v>4</v>
      </c>
      <c r="L18" s="64">
        <v>7</v>
      </c>
      <c r="M18" s="65">
        <v>4.4000000000000004</v>
      </c>
      <c r="N18" s="65">
        <v>2.6</v>
      </c>
      <c r="O18" s="22" t="s">
        <v>35</v>
      </c>
      <c r="P18" s="13"/>
      <c r="Q18" s="13"/>
    </row>
    <row r="19" spans="1:17" ht="33.75" x14ac:dyDescent="0.25">
      <c r="A19" s="39" t="s">
        <v>75</v>
      </c>
      <c r="B19" s="40" t="s">
        <v>76</v>
      </c>
      <c r="C19" s="40" t="s">
        <v>75</v>
      </c>
      <c r="D19" s="40" t="s">
        <v>76</v>
      </c>
      <c r="E19" s="40" t="s">
        <v>77</v>
      </c>
      <c r="F19" s="19">
        <v>0</v>
      </c>
      <c r="G19" s="20">
        <v>240000</v>
      </c>
      <c r="H19" s="10">
        <v>143999.94</v>
      </c>
      <c r="I19" s="10">
        <v>117200</v>
      </c>
      <c r="J19" s="14">
        <v>4</v>
      </c>
      <c r="K19" s="14">
        <v>3</v>
      </c>
      <c r="L19" s="14">
        <v>4</v>
      </c>
      <c r="M19" s="53">
        <v>3</v>
      </c>
      <c r="N19" s="53">
        <v>1</v>
      </c>
      <c r="O19" s="22" t="s">
        <v>35</v>
      </c>
      <c r="P19" s="13"/>
      <c r="Q19" s="13"/>
    </row>
    <row r="20" spans="1:17" ht="23.25" thickBot="1" x14ac:dyDescent="0.3">
      <c r="A20" s="41" t="s">
        <v>78</v>
      </c>
      <c r="B20" s="42" t="s">
        <v>79</v>
      </c>
      <c r="C20" s="42" t="s">
        <v>78</v>
      </c>
      <c r="D20" s="42" t="s">
        <v>79</v>
      </c>
      <c r="E20" s="42" t="s">
        <v>80</v>
      </c>
      <c r="F20" s="23">
        <v>0</v>
      </c>
      <c r="G20" s="24">
        <v>260000</v>
      </c>
      <c r="H20" s="25">
        <v>86000.07</v>
      </c>
      <c r="I20" s="26">
        <v>52500</v>
      </c>
      <c r="J20" s="27">
        <v>7</v>
      </c>
      <c r="K20" s="27">
        <v>5</v>
      </c>
      <c r="L20" s="27">
        <v>7</v>
      </c>
      <c r="M20" s="75">
        <f>(5+5+5+5+5+4+4+4+4+4+4+4)/12</f>
        <v>4.416666666666667</v>
      </c>
      <c r="N20" s="54">
        <f>(2+2+2+2+2+2+2+2+2+2+2+2)/12</f>
        <v>2</v>
      </c>
      <c r="O20" s="28" t="s">
        <v>35</v>
      </c>
    </row>
    <row r="21" spans="1:17" ht="15.75" thickBot="1" x14ac:dyDescent="0.3">
      <c r="A21" s="32" t="s">
        <v>11</v>
      </c>
      <c r="B21" s="33"/>
      <c r="C21" s="33"/>
      <c r="D21" s="33"/>
      <c r="E21" s="33"/>
      <c r="F21" s="34">
        <f t="shared" ref="F21:J21" si="0">SUM(F5:F20)</f>
        <v>0</v>
      </c>
      <c r="G21" s="34">
        <f t="shared" si="0"/>
        <v>5219000</v>
      </c>
      <c r="H21" s="35">
        <f t="shared" si="0"/>
        <v>2246418.21</v>
      </c>
      <c r="I21" s="35">
        <f t="shared" si="0"/>
        <v>1585170</v>
      </c>
      <c r="J21" s="33">
        <f t="shared" si="0"/>
        <v>110</v>
      </c>
      <c r="K21" s="33">
        <f t="shared" ref="K21" si="1">SUM(K5:K20)</f>
        <v>73</v>
      </c>
      <c r="L21" s="33">
        <f t="shared" ref="L21:N21" si="2">SUM(L5:L20)</f>
        <v>98</v>
      </c>
      <c r="M21" s="33">
        <f t="shared" si="2"/>
        <v>62.346666666666664</v>
      </c>
      <c r="N21" s="33">
        <f t="shared" si="2"/>
        <v>35.9</v>
      </c>
      <c r="O21" s="36"/>
    </row>
    <row r="23" spans="1:17" x14ac:dyDescent="0.25">
      <c r="J23" s="3" t="s">
        <v>23</v>
      </c>
    </row>
    <row r="24" spans="1:17" x14ac:dyDescent="0.25">
      <c r="B24" s="15"/>
      <c r="C24" s="15"/>
      <c r="D24" s="15"/>
    </row>
  </sheetData>
  <mergeCells count="2">
    <mergeCell ref="Q12:R13"/>
    <mergeCell ref="Q7:R8"/>
  </mergeCells>
  <pageMargins left="0.23622047244094491" right="0.23622047244094491" top="0.39" bottom="0.22" header="0.31496062992125984" footer="0.31496062992125984"/>
  <pageSetup paperSize="9" scale="75" fitToWidth="0" orientation="landscape" r:id="rId1"/>
  <ignoredErrors>
    <ignoredError sqref="M20:N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A6"/>
    </sheetView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25.7109375" style="3" customWidth="1"/>
    <col min="8" max="8" width="17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25.28515625" style="3" customWidth="1"/>
    <col min="17" max="16384" width="9.140625" style="3"/>
  </cols>
  <sheetData>
    <row r="2" spans="1:16" ht="18.75" x14ac:dyDescent="0.25">
      <c r="A2" s="2" t="s">
        <v>14</v>
      </c>
    </row>
    <row r="3" spans="1:16" thickBot="1" x14ac:dyDescent="0.35"/>
    <row r="4" spans="1:16" ht="15.75" thickBot="1" x14ac:dyDescent="0.3">
      <c r="A4" s="92" t="s">
        <v>10</v>
      </c>
      <c r="B4" s="95" t="s">
        <v>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</row>
    <row r="5" spans="1:16" ht="15.75" thickBot="1" x14ac:dyDescent="0.3">
      <c r="A5" s="93"/>
      <c r="B5" s="95" t="s">
        <v>8</v>
      </c>
      <c r="C5" s="95"/>
      <c r="D5" s="95"/>
      <c r="E5" s="95"/>
      <c r="F5" s="95"/>
      <c r="G5" s="95"/>
      <c r="H5" s="96"/>
      <c r="I5" s="97" t="s">
        <v>28</v>
      </c>
      <c r="J5" s="98"/>
      <c r="K5" s="98"/>
      <c r="L5" s="99"/>
      <c r="M5" s="100" t="s">
        <v>7</v>
      </c>
      <c r="N5" s="96"/>
      <c r="O5" s="82"/>
    </row>
    <row r="6" spans="1:16" ht="45.75" thickBot="1" x14ac:dyDescent="0.3">
      <c r="A6" s="94"/>
      <c r="B6" s="46" t="s">
        <v>15</v>
      </c>
      <c r="C6" s="47" t="s">
        <v>16</v>
      </c>
      <c r="D6" s="47" t="s">
        <v>17</v>
      </c>
      <c r="E6" s="48" t="s">
        <v>30</v>
      </c>
      <c r="F6" s="48" t="s">
        <v>18</v>
      </c>
      <c r="G6" s="48" t="s">
        <v>29</v>
      </c>
      <c r="H6" s="48" t="s">
        <v>86</v>
      </c>
      <c r="I6" s="48" t="s">
        <v>20</v>
      </c>
      <c r="J6" s="48" t="s">
        <v>83</v>
      </c>
      <c r="K6" s="48" t="s">
        <v>84</v>
      </c>
      <c r="L6" s="49" t="s">
        <v>21</v>
      </c>
      <c r="M6" s="46" t="s">
        <v>87</v>
      </c>
      <c r="N6" s="47" t="s">
        <v>19</v>
      </c>
      <c r="O6" s="49" t="s">
        <v>85</v>
      </c>
      <c r="P6" s="81" t="s">
        <v>105</v>
      </c>
    </row>
    <row r="7" spans="1:16" x14ac:dyDescent="0.25">
      <c r="A7" s="43" t="s">
        <v>32</v>
      </c>
      <c r="B7" s="72">
        <v>1</v>
      </c>
      <c r="C7" s="73"/>
      <c r="D7" s="90"/>
      <c r="E7" s="73">
        <v>1</v>
      </c>
      <c r="F7" s="73"/>
      <c r="G7" s="86" t="s">
        <v>91</v>
      </c>
      <c r="H7" s="73"/>
      <c r="I7" s="73">
        <v>1</v>
      </c>
      <c r="J7" s="73"/>
      <c r="K7" s="73">
        <v>2</v>
      </c>
      <c r="L7" s="74"/>
      <c r="M7" s="72"/>
      <c r="N7" s="73">
        <v>3</v>
      </c>
      <c r="O7" s="74"/>
      <c r="P7" s="56"/>
    </row>
    <row r="8" spans="1:16" ht="14.45" x14ac:dyDescent="0.3">
      <c r="A8" s="44" t="s">
        <v>36</v>
      </c>
      <c r="B8" s="59"/>
      <c r="C8" s="60">
        <v>1</v>
      </c>
      <c r="D8" s="60"/>
      <c r="E8" s="60"/>
      <c r="F8" s="60"/>
      <c r="G8" s="87"/>
      <c r="H8" s="60"/>
      <c r="I8" s="60"/>
      <c r="J8" s="60"/>
      <c r="K8" s="60"/>
      <c r="L8" s="61">
        <v>1</v>
      </c>
      <c r="M8" s="59"/>
      <c r="N8" s="60"/>
      <c r="O8" s="61"/>
      <c r="P8" s="79" t="s">
        <v>90</v>
      </c>
    </row>
    <row r="9" spans="1:16" ht="30" x14ac:dyDescent="0.25">
      <c r="A9" s="44" t="s">
        <v>39</v>
      </c>
      <c r="B9" s="59"/>
      <c r="C9" s="60"/>
      <c r="D9" s="60"/>
      <c r="E9" s="60"/>
      <c r="F9" s="60"/>
      <c r="G9" s="88" t="s">
        <v>92</v>
      </c>
      <c r="H9" s="60"/>
      <c r="I9" s="60"/>
      <c r="J9" s="60"/>
      <c r="K9" s="60"/>
      <c r="L9" s="61"/>
      <c r="M9" s="59"/>
      <c r="N9" s="60">
        <v>1</v>
      </c>
      <c r="O9" s="61"/>
      <c r="P9" s="79" t="s">
        <v>110</v>
      </c>
    </row>
    <row r="10" spans="1:16" ht="30" x14ac:dyDescent="0.25">
      <c r="A10" s="44" t="s">
        <v>42</v>
      </c>
      <c r="B10" s="62"/>
      <c r="C10" s="60">
        <v>1</v>
      </c>
      <c r="D10" s="63"/>
      <c r="E10" s="60"/>
      <c r="F10" s="60"/>
      <c r="G10" s="83" t="s">
        <v>107</v>
      </c>
      <c r="H10" s="60"/>
      <c r="I10" s="60">
        <v>2</v>
      </c>
      <c r="J10" s="60"/>
      <c r="K10" s="60">
        <v>2</v>
      </c>
      <c r="L10" s="61"/>
      <c r="M10" s="59"/>
      <c r="N10" s="60"/>
      <c r="O10" s="61"/>
      <c r="P10" s="79" t="s">
        <v>111</v>
      </c>
    </row>
    <row r="11" spans="1:16" x14ac:dyDescent="0.25">
      <c r="A11" s="44" t="s">
        <v>45</v>
      </c>
      <c r="B11" s="59"/>
      <c r="C11" s="60"/>
      <c r="D11" s="60"/>
      <c r="E11" s="60">
        <v>1</v>
      </c>
      <c r="F11" s="60"/>
      <c r="G11" s="87" t="s">
        <v>93</v>
      </c>
      <c r="H11" s="60"/>
      <c r="I11" s="60">
        <v>4</v>
      </c>
      <c r="J11" s="60"/>
      <c r="K11" s="60">
        <v>1</v>
      </c>
      <c r="L11" s="61"/>
      <c r="M11" s="59"/>
      <c r="N11" s="60">
        <v>1</v>
      </c>
      <c r="O11" s="61"/>
      <c r="P11" s="13"/>
    </row>
    <row r="12" spans="1:16" x14ac:dyDescent="0.25">
      <c r="A12" s="44" t="s">
        <v>48</v>
      </c>
      <c r="B12" s="59"/>
      <c r="C12" s="60"/>
      <c r="D12" s="60"/>
      <c r="E12" s="60"/>
      <c r="F12" s="60"/>
      <c r="G12" s="87" t="s">
        <v>94</v>
      </c>
      <c r="H12" s="60"/>
      <c r="I12" s="60">
        <v>2</v>
      </c>
      <c r="J12" s="60"/>
      <c r="K12" s="60"/>
      <c r="L12" s="61"/>
      <c r="M12" s="59"/>
      <c r="N12" s="60"/>
      <c r="O12" s="61"/>
      <c r="P12" s="13"/>
    </row>
    <row r="13" spans="1:16" x14ac:dyDescent="0.25">
      <c r="A13" s="44" t="s">
        <v>51</v>
      </c>
      <c r="B13" s="59"/>
      <c r="C13" s="60"/>
      <c r="D13" s="60"/>
      <c r="E13" s="60"/>
      <c r="F13" s="60"/>
      <c r="G13" s="87" t="s">
        <v>96</v>
      </c>
      <c r="H13" s="60"/>
      <c r="I13" s="60">
        <v>1</v>
      </c>
      <c r="J13" s="60"/>
      <c r="K13" s="60"/>
      <c r="L13" s="61"/>
      <c r="M13" s="59"/>
      <c r="N13" s="60">
        <v>1</v>
      </c>
      <c r="O13" s="61"/>
      <c r="P13" s="79" t="s">
        <v>100</v>
      </c>
    </row>
    <row r="14" spans="1:16" x14ac:dyDescent="0.25">
      <c r="A14" s="44" t="s">
        <v>54</v>
      </c>
      <c r="B14" s="59"/>
      <c r="C14" s="60"/>
      <c r="D14" s="60"/>
      <c r="E14" s="60"/>
      <c r="F14" s="60"/>
      <c r="G14" s="87" t="s">
        <v>96</v>
      </c>
      <c r="H14" s="60"/>
      <c r="I14" s="60">
        <v>2</v>
      </c>
      <c r="J14" s="60"/>
      <c r="K14" s="60">
        <v>4</v>
      </c>
      <c r="L14" s="61"/>
      <c r="M14" s="59"/>
      <c r="N14" s="60"/>
      <c r="O14" s="61"/>
      <c r="P14" s="79" t="s">
        <v>112</v>
      </c>
    </row>
    <row r="15" spans="1:16" x14ac:dyDescent="0.25">
      <c r="A15" s="44" t="s">
        <v>57</v>
      </c>
      <c r="B15" s="59"/>
      <c r="C15" s="60"/>
      <c r="D15" s="60"/>
      <c r="E15" s="60"/>
      <c r="F15" s="60"/>
      <c r="G15" s="87" t="s">
        <v>94</v>
      </c>
      <c r="H15" s="60"/>
      <c r="I15" s="60"/>
      <c r="J15" s="60"/>
      <c r="K15" s="60"/>
      <c r="L15" s="61"/>
      <c r="M15" s="59"/>
      <c r="N15" s="60"/>
      <c r="O15" s="61"/>
      <c r="P15" s="79" t="s">
        <v>95</v>
      </c>
    </row>
    <row r="16" spans="1:16" x14ac:dyDescent="0.25">
      <c r="A16" s="44" t="s">
        <v>60</v>
      </c>
      <c r="B16" s="68"/>
      <c r="C16" s="67">
        <v>1</v>
      </c>
      <c r="D16" s="67"/>
      <c r="E16" s="67"/>
      <c r="F16" s="67">
        <v>1</v>
      </c>
      <c r="G16" s="87" t="s">
        <v>94</v>
      </c>
      <c r="H16" s="67"/>
      <c r="I16" s="67"/>
      <c r="J16" s="67"/>
      <c r="K16" s="67"/>
      <c r="L16" s="69"/>
      <c r="M16" s="68"/>
      <c r="N16" s="67"/>
      <c r="O16" s="69"/>
      <c r="P16" s="3" t="s">
        <v>101</v>
      </c>
    </row>
    <row r="17" spans="1:16" x14ac:dyDescent="0.25">
      <c r="A17" s="44" t="s">
        <v>63</v>
      </c>
      <c r="B17" s="59"/>
      <c r="C17" s="60"/>
      <c r="D17" s="60"/>
      <c r="E17" s="60"/>
      <c r="F17" s="60"/>
      <c r="G17" s="87" t="s">
        <v>98</v>
      </c>
      <c r="H17" s="60"/>
      <c r="I17" s="60">
        <v>1</v>
      </c>
      <c r="J17" s="60">
        <v>1</v>
      </c>
      <c r="K17" s="60"/>
      <c r="L17" s="61"/>
      <c r="M17" s="59"/>
      <c r="N17" s="60"/>
      <c r="O17" s="61"/>
      <c r="P17" s="79" t="s">
        <v>102</v>
      </c>
    </row>
    <row r="18" spans="1:16" ht="30" x14ac:dyDescent="0.25">
      <c r="A18" s="44" t="s">
        <v>66</v>
      </c>
      <c r="B18" s="68"/>
      <c r="C18" s="67"/>
      <c r="D18" s="67"/>
      <c r="E18" s="67"/>
      <c r="F18" s="67"/>
      <c r="G18" s="83" t="s">
        <v>108</v>
      </c>
      <c r="H18" s="67"/>
      <c r="I18" s="67">
        <v>1</v>
      </c>
      <c r="J18" s="67"/>
      <c r="K18" s="67"/>
      <c r="L18" s="69"/>
      <c r="M18" s="68"/>
      <c r="N18" s="67"/>
      <c r="O18" s="69"/>
      <c r="P18" s="3" t="s">
        <v>103</v>
      </c>
    </row>
    <row r="19" spans="1:16" x14ac:dyDescent="0.25">
      <c r="A19" s="44" t="s">
        <v>69</v>
      </c>
      <c r="B19" s="59"/>
      <c r="C19" s="60"/>
      <c r="D19" s="60"/>
      <c r="E19" s="60"/>
      <c r="F19" s="60"/>
      <c r="G19" s="87" t="s">
        <v>99</v>
      </c>
      <c r="H19" s="60"/>
      <c r="I19" s="60">
        <v>5</v>
      </c>
      <c r="J19" s="60"/>
      <c r="K19" s="60"/>
      <c r="L19" s="61"/>
      <c r="M19" s="59"/>
      <c r="N19" s="60"/>
      <c r="O19" s="61"/>
      <c r="P19" s="79" t="s">
        <v>109</v>
      </c>
    </row>
    <row r="20" spans="1:16" x14ac:dyDescent="0.25">
      <c r="A20" s="44" t="s">
        <v>72</v>
      </c>
      <c r="B20" s="68">
        <v>2</v>
      </c>
      <c r="C20" s="67"/>
      <c r="D20" s="67"/>
      <c r="E20" s="67"/>
      <c r="F20" s="67"/>
      <c r="G20" s="87" t="s">
        <v>99</v>
      </c>
      <c r="H20" s="67"/>
      <c r="I20" s="67"/>
      <c r="J20" s="67"/>
      <c r="K20" s="67"/>
      <c r="L20" s="69"/>
      <c r="M20" s="68"/>
      <c r="N20" s="67"/>
      <c r="O20" s="69"/>
      <c r="P20" s="79" t="s">
        <v>89</v>
      </c>
    </row>
    <row r="21" spans="1:16" ht="30" x14ac:dyDescent="0.25">
      <c r="A21" s="44" t="s">
        <v>75</v>
      </c>
      <c r="B21" s="68"/>
      <c r="C21" s="67"/>
      <c r="D21" s="67"/>
      <c r="E21" s="67"/>
      <c r="F21" s="67"/>
      <c r="G21" s="88" t="s">
        <v>92</v>
      </c>
      <c r="H21" s="67"/>
      <c r="I21" s="67">
        <v>2</v>
      </c>
      <c r="J21" s="67"/>
      <c r="K21" s="67">
        <v>1</v>
      </c>
      <c r="L21" s="69"/>
      <c r="M21" s="68"/>
      <c r="N21" s="67"/>
      <c r="O21" s="69"/>
      <c r="P21" s="79" t="s">
        <v>88</v>
      </c>
    </row>
    <row r="22" spans="1:16" ht="15.75" thickBot="1" x14ac:dyDescent="0.3">
      <c r="A22" s="45" t="s">
        <v>78</v>
      </c>
      <c r="B22" s="80"/>
      <c r="C22" s="77">
        <v>1</v>
      </c>
      <c r="D22" s="77"/>
      <c r="E22" s="77"/>
      <c r="F22" s="77"/>
      <c r="G22" s="84"/>
      <c r="H22" s="77"/>
      <c r="I22" s="77">
        <v>1</v>
      </c>
      <c r="J22" s="77"/>
      <c r="K22" s="77">
        <v>1</v>
      </c>
      <c r="L22" s="78"/>
      <c r="M22" s="76"/>
      <c r="N22" s="77">
        <v>1</v>
      </c>
      <c r="O22" s="78"/>
      <c r="P22" s="79" t="s">
        <v>106</v>
      </c>
    </row>
    <row r="23" spans="1:16" ht="15.75" thickBot="1" x14ac:dyDescent="0.3">
      <c r="A23" s="50" t="s">
        <v>11</v>
      </c>
      <c r="B23" s="51">
        <f>SUM(B7:B22)</f>
        <v>3</v>
      </c>
      <c r="C23" s="51">
        <f t="shared" ref="C23:O23" si="0">SUM(C7:C22)</f>
        <v>4</v>
      </c>
      <c r="D23" s="51">
        <f t="shared" si="0"/>
        <v>0</v>
      </c>
      <c r="E23" s="51">
        <f t="shared" si="0"/>
        <v>2</v>
      </c>
      <c r="F23" s="51">
        <f t="shared" si="0"/>
        <v>1</v>
      </c>
      <c r="G23" s="85" t="s">
        <v>104</v>
      </c>
      <c r="H23" s="51">
        <f t="shared" si="0"/>
        <v>0</v>
      </c>
      <c r="I23" s="51">
        <f t="shared" si="0"/>
        <v>22</v>
      </c>
      <c r="J23" s="51">
        <f t="shared" si="0"/>
        <v>1</v>
      </c>
      <c r="K23" s="51">
        <f t="shared" si="0"/>
        <v>11</v>
      </c>
      <c r="L23" s="51">
        <f t="shared" si="0"/>
        <v>1</v>
      </c>
      <c r="M23" s="51">
        <f t="shared" si="0"/>
        <v>0</v>
      </c>
      <c r="N23" s="51">
        <f t="shared" si="0"/>
        <v>7</v>
      </c>
      <c r="O23" s="58">
        <f t="shared" si="0"/>
        <v>0</v>
      </c>
    </row>
    <row r="25" spans="1:16" s="16" customFormat="1" ht="36.75" customHeight="1" x14ac:dyDescent="0.3"/>
    <row r="26" spans="1:16" x14ac:dyDescent="0.25">
      <c r="A26" s="15" t="s">
        <v>97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6" ht="14.45" x14ac:dyDescent="0.3">
      <c r="A27" s="15"/>
      <c r="B27" s="57"/>
      <c r="C27" s="57"/>
      <c r="D27" s="57"/>
      <c r="E27" s="57"/>
      <c r="F27" s="57"/>
      <c r="G27" s="57"/>
      <c r="H27" s="57"/>
      <c r="I27" s="57"/>
      <c r="J27" s="57"/>
      <c r="K27" s="55"/>
    </row>
    <row r="28" spans="1:16" ht="14.45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</row>
  </sheetData>
  <mergeCells count="5">
    <mergeCell ref="A4:A6"/>
    <mergeCell ref="B4:O4"/>
    <mergeCell ref="B5:H5"/>
    <mergeCell ref="I5:L5"/>
    <mergeCell ref="M5:N5"/>
  </mergeCells>
  <pageMargins left="0.15748031496062992" right="0.15748031496062992" top="0.15748031496062992" bottom="0.15748031496062992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 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2014-02-03T13:51:16Z</cp:lastPrinted>
  <dcterms:created xsi:type="dcterms:W3CDTF">2011-01-12T08:08:50Z</dcterms:created>
  <dcterms:modified xsi:type="dcterms:W3CDTF">2014-02-06T16:39:25Z</dcterms:modified>
</cp:coreProperties>
</file>